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8555" windowHeight="11505" activeTab="0"/>
  </bookViews>
  <sheets>
    <sheet name="200812-Adecuació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>#REF!</definedName>
    <definedName name="_xlnm.Print_Area" localSheetId="0">'200812-Adecuación'!$B$3:$X$62</definedName>
    <definedName name="based">'[3]indicadores_c04'!$A$53:$M$90</definedName>
    <definedName name="BASILEA">'[2]Tabla C04'!$F$4:$R$31</definedName>
    <definedName name="BASILEA2">'[2]Tabla C04'!$F$132:$R$159</definedName>
    <definedName name="Clase">#REF!</definedName>
    <definedName name="Dic_97">#REF!</definedName>
    <definedName name="dolar">#REF!</definedName>
    <definedName name="dolar_mes">'[5]Parámetros'!$B$2</definedName>
    <definedName name="Graf3">'[5]Gráf 3'!$A$15:$D$95</definedName>
    <definedName name="Graf4">'[5]Gráf 4'!$A$26:$C$106</definedName>
    <definedName name="Graf5">'[5]Gráf 5'!$A$3:$C$83</definedName>
    <definedName name="Graf6">'[5]Gráf 6'!$A$4:$E$23</definedName>
    <definedName name="Graf8">'[5]Gráf 8'!$A$4:$E$84</definedName>
    <definedName name="IFIS">#REF!</definedName>
    <definedName name="IMACEC">#REF!</definedName>
    <definedName name="INSTIT1">#REF!</definedName>
    <definedName name="INSTIT2">#REF!</definedName>
    <definedName name="InstitClase">#REF!</definedName>
    <definedName name="MES">'[3]indicadores_c04'!$Q$2:$R$13</definedName>
    <definedName name="rk_1">'[4]RANKING6'!$A$4:$C$30</definedName>
    <definedName name="rk_10">'[4]RANKING6'!$AK$4:$AM$32</definedName>
    <definedName name="rk_11">'[4]RANKING6'!$AO$4:$AQ$32</definedName>
    <definedName name="rk_12">'[4]RANKING6'!$AS$4:$AU$32</definedName>
    <definedName name="rk_13">'[4]RANKING6'!$AW$4:$AY$32</definedName>
    <definedName name="rk_14">'[4]RANKING6'!$BA$4:$BC$32</definedName>
    <definedName name="rk_15">'[4]RANKING6'!$BE$4:$BG$32</definedName>
    <definedName name="rk_16">'[4]RANKING6'!$BI$4:$BK$32</definedName>
    <definedName name="rk_17">'[4]RANKING6'!$BM$4:$BO$32</definedName>
    <definedName name="rk_18">'[4]RANKING6'!$BQ$4:$BS$32</definedName>
    <definedName name="rk_2">'[4]RANKING6'!$E$4:$G$30</definedName>
    <definedName name="rk_3">'[4]RANKING6'!$I$4:$K$30</definedName>
    <definedName name="rk_4">'[4]RANKING6'!$M$4:$O$32</definedName>
    <definedName name="rk_5">'[4]RANKING6'!$Q$4:$S$32</definedName>
    <definedName name="rk_6">'[4]RANKING6'!$U$4:$W$32</definedName>
    <definedName name="rk_7">'[4]RANKING6'!$Y$4:$AA$32</definedName>
    <definedName name="rk_8">'[4]RANKING6'!$AC$4:$AE$32</definedName>
    <definedName name="rk_9">'[4]RANKING6'!$AG$4:$AI$32</definedName>
    <definedName name="rkg6">'[4]RANKING6'!$A$4:$BS$30</definedName>
    <definedName name="UF">'[1]PARAM'!$J$2:$L$321</definedName>
    <definedName name="UFANT">#REF!</definedName>
  </definedNames>
  <calcPr fullCalcOnLoad="1"/>
</workbook>
</file>

<file path=xl/sharedStrings.xml><?xml version="1.0" encoding="utf-8"?>
<sst xmlns="http://schemas.openxmlformats.org/spreadsheetml/2006/main" count="72" uniqueCount="68">
  <si>
    <t>(Cifras en porcentajes y en millones de pesos)</t>
  </si>
  <si>
    <t>Indicadores (%)   (1)</t>
  </si>
  <si>
    <t>Componentes (MM$)</t>
  </si>
  <si>
    <t>Límites de componentes del Patrimonio efectivo (%) (5)</t>
  </si>
  <si>
    <t>Patrimonio efectivo</t>
  </si>
  <si>
    <t>Activos</t>
  </si>
  <si>
    <t>Instituciones</t>
  </si>
  <si>
    <t>Capital básico</t>
  </si>
  <si>
    <t>Capital</t>
  </si>
  <si>
    <t xml:space="preserve">Activos que </t>
  </si>
  <si>
    <t>Provisiones</t>
  </si>
  <si>
    <t>Bonos</t>
  </si>
  <si>
    <t xml:space="preserve"> Total</t>
  </si>
  <si>
    <t>totales</t>
  </si>
  <si>
    <t>ponderados</t>
  </si>
  <si>
    <t>Bonos subordinados</t>
  </si>
  <si>
    <t>Provisiones voluntarias</t>
  </si>
  <si>
    <t xml:space="preserve">Activos ponderados </t>
  </si>
  <si>
    <t>Activos totales</t>
  </si>
  <si>
    <t>básico</t>
  </si>
  <si>
    <t>se deducen</t>
  </si>
  <si>
    <t>voluntarias</t>
  </si>
  <si>
    <t>subordinados</t>
  </si>
  <si>
    <t>Patrimonio</t>
  </si>
  <si>
    <t>por riesgo</t>
  </si>
  <si>
    <t>por riesgo de crédito</t>
  </si>
  <si>
    <t>efectivo</t>
  </si>
  <si>
    <t>de crédito</t>
  </si>
  <si>
    <t xml:space="preserve"> </t>
  </si>
  <si>
    <t>Bancos establecidos en Chile</t>
  </si>
  <si>
    <t>Banco Bice</t>
  </si>
  <si>
    <t>Banco Bilbao Vizcaya Argentaria, Chile</t>
  </si>
  <si>
    <t>Banco de Chile</t>
  </si>
  <si>
    <t>Banco de Crédito e Inversiones</t>
  </si>
  <si>
    <t>Banco Falabella</t>
  </si>
  <si>
    <t>Banco Internacional</t>
  </si>
  <si>
    <t>Banco Itaú Chile</t>
  </si>
  <si>
    <t>Banco Monex</t>
  </si>
  <si>
    <t>Banco Paris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</si>
  <si>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</si>
  <si>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</si>
  <si>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</si>
  <si>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</si>
  <si>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</si>
  <si>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</si>
  <si>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</si>
  <si>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Rabobank Chile</t>
  </si>
  <si>
    <t>Scotiabank Sud Americano  (6)</t>
  </si>
  <si>
    <t>The Royal Bank of Scotland (Chile)</t>
  </si>
  <si>
    <t>Banco del Estado de Chile</t>
  </si>
  <si>
    <t>Sucursales de bancos extranjeros</t>
  </si>
  <si>
    <t>Banco de la Nación Argentina</t>
  </si>
  <si>
    <t>Banco do Brasil S.A.</t>
  </si>
  <si>
    <t>JP Morgan Chase Bank, N.A.</t>
  </si>
  <si>
    <t>The Bank of Tokyo-Mitsubishi UFJ, Ltd.</t>
  </si>
  <si>
    <t>Sistema Bancario</t>
  </si>
  <si>
    <t>Banco del Desarrollo (6)</t>
  </si>
  <si>
    <t>Notas:</t>
  </si>
  <si>
    <t>(1) Corresponde a las  relaciones entre patrimonio y activos señaladas en el Título VII artículo 66 de la Ley General de Bancos.</t>
  </si>
  <si>
    <t>(2) A partir de enero de 2008 el Capital básico corresponde al Patrimonio atribuible a tenedores patrimoniales del Estado de Situación Financiera Consolidada.</t>
  </si>
  <si>
    <t>(3) Inversiones en sociedades y sucursales en el exterior que no se consolidan y goodwill.</t>
  </si>
  <si>
    <t>(4) A partir de enero de 2004 las provisiones voluntarias corresponden a las provisiones generales.</t>
  </si>
  <si>
    <t>(5) Los Bonos subordinados computables como parte del Patrimonio efectivo no deben superar el 50% del Capital básico. Las provisiones voluntarias no deben superar el 1,25% de las Activos ponderados por riesgo de crédito.</t>
  </si>
  <si>
    <t>(6) A partir de noviembre de 2007 Scotiabank Sud Americano es propietario en un 99,49% de Banco del Desarrollo.  Por lo tanto, la información financiera se presenta consolidada con Banco</t>
  </si>
  <si>
    <t xml:space="preserve">     del Desarrollo. A su vez se entrega la información financiera individual del Banco del Desarrollo.</t>
  </si>
  <si>
    <t>Fuente: Superintendencia de Bancos e Instituciones Financieras (Chile)</t>
  </si>
  <si>
    <t>ADECUACIÓN DE CAPITAL CONSOLIDADA DEL SISTEMA BANCARIO CHILENO A DICIEMBRE DE 2008</t>
  </si>
  <si>
    <t>Publicado: 06 Marzo 2009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</si>
</sst>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_-* #,##0_-;\-* #,##0_-;_-* &quot;-&quot;??_-;_-@_-"/>
    <numFmt numFmtId="182" formatCode="0.0%"/>
    <numFmt numFmtId="183" formatCode="mmm&quot;'&quot;yyyy"/>
    <numFmt numFmtId="184" formatCode="0.000%"/>
    <numFmt numFmtId="185" formatCode="0.0"/>
    <numFmt numFmtId="186" formatCode="_ * #,##0.00_)_P_t_s_ ;_ * \(#,##0.00\)_P_t_s_ ;_ * &quot;-&quot;??_)_P_t_s_ ;_ @_ "/>
    <numFmt numFmtId="187" formatCode="#,##0.000000000"/>
    <numFmt numFmtId="188" formatCode="_-* #,##0.000_-;\-* #,##0.000_-;_-* &quot;-&quot;??_-;_-@_-"/>
    <numFmt numFmtId="189" formatCode="_-* #,##0.0000_-;\-* #,##0.0000_-;_-* &quot;-&quot;??_-;_-@_-"/>
    <numFmt numFmtId="190" formatCode="_-* #,##0.00000_-;\-* #,##0.00000_-;_-* &quot;-&quot;??_-;_-@_-"/>
    <numFmt numFmtId="191" formatCode="mmmm/yyyy"/>
    <numFmt numFmtId="192" formatCode="#,##0.00_ ;\-#,##0.00\ "/>
    <numFmt numFmtId="193" formatCode="#\°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"/>
    <numFmt numFmtId="203" formatCode="_-* #,##0.0_-;\-* #,##0.0_-;_-* &quot;-&quot;??_-;_-@_-"/>
    <numFmt numFmtId="204" formatCode="[$-40A]dddd\,\ dd&quot; de &quot;mmmm&quot; de &quot;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mic Sans MS"/>
      <family val="0"/>
    </font>
    <font>
      <sz val="10"/>
      <name val="Palatino"/>
      <family val="0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sz val="9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10"/>
      <color indexed="10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11"/>
      <color indexed="2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2" borderId="0" xfId="21" applyFont="1" applyFill="1">
      <alignment/>
      <protection/>
    </xf>
    <xf numFmtId="0" fontId="6" fillId="2" borderId="0" xfId="21" applyFont="1" applyFill="1" applyBorder="1" applyAlignment="1">
      <alignment horizontal="center"/>
      <protection/>
    </xf>
    <xf numFmtId="0" fontId="7" fillId="2" borderId="1" xfId="21" applyFont="1" applyFill="1" applyBorder="1">
      <alignment/>
      <protection/>
    </xf>
    <xf numFmtId="0" fontId="7" fillId="2" borderId="0" xfId="21" applyFont="1" applyFill="1" applyBorder="1">
      <alignment/>
      <protection/>
    </xf>
    <xf numFmtId="0" fontId="8" fillId="2" borderId="2" xfId="21" applyFont="1" applyFill="1" applyBorder="1">
      <alignment/>
      <protection/>
    </xf>
    <xf numFmtId="0" fontId="8" fillId="2" borderId="0" xfId="21" applyFont="1" applyFill="1" applyBorder="1">
      <alignment/>
      <protection/>
    </xf>
    <xf numFmtId="0" fontId="8" fillId="2" borderId="0" xfId="21" applyFont="1" applyFill="1" applyBorder="1" applyAlignment="1">
      <alignment horizontal="centerContinuous"/>
      <protection/>
    </xf>
    <xf numFmtId="0" fontId="9" fillId="2" borderId="2" xfId="21" applyFont="1" applyFill="1" applyBorder="1" applyAlignment="1">
      <alignment horizontal="center"/>
      <protection/>
    </xf>
    <xf numFmtId="0" fontId="9" fillId="2" borderId="0" xfId="21" applyFont="1" applyFill="1" applyBorder="1" applyAlignment="1">
      <alignment horizontal="center"/>
      <protection/>
    </xf>
    <xf numFmtId="0" fontId="8" fillId="2" borderId="3" xfId="21" applyFont="1" applyFill="1" applyBorder="1" applyAlignment="1">
      <alignment horizontal="center"/>
      <protection/>
    </xf>
    <xf numFmtId="0" fontId="8" fillId="2" borderId="4" xfId="21" applyFont="1" applyFill="1" applyBorder="1" applyAlignment="1">
      <alignment horizontal="center"/>
      <protection/>
    </xf>
    <xf numFmtId="0" fontId="8" fillId="2" borderId="5" xfId="21" applyFont="1" applyFill="1" applyBorder="1" applyAlignment="1">
      <alignment horizontal="center"/>
      <protection/>
    </xf>
    <xf numFmtId="0" fontId="8" fillId="2" borderId="0" xfId="21" applyFont="1" applyFill="1" applyBorder="1" applyAlignment="1">
      <alignment horizontal="center"/>
      <protection/>
    </xf>
    <xf numFmtId="0" fontId="10" fillId="2" borderId="6" xfId="21" applyFont="1" applyFill="1" applyBorder="1" applyAlignment="1">
      <alignment horizontal="center"/>
      <protection/>
    </xf>
    <xf numFmtId="0" fontId="10" fillId="2" borderId="0" xfId="21" applyFont="1" applyFill="1" applyBorder="1" applyAlignment="1">
      <alignment horizontal="center"/>
      <protection/>
    </xf>
    <xf numFmtId="0" fontId="8" fillId="2" borderId="7" xfId="21" applyFont="1" applyFill="1" applyBorder="1" applyAlignment="1">
      <alignment horizontal="center"/>
      <protection/>
    </xf>
    <xf numFmtId="0" fontId="8" fillId="2" borderId="8" xfId="21" applyFont="1" applyFill="1" applyBorder="1" applyAlignment="1">
      <alignment horizontal="center"/>
      <protection/>
    </xf>
    <xf numFmtId="0" fontId="8" fillId="2" borderId="9" xfId="21" applyFont="1" applyFill="1" applyBorder="1" applyAlignment="1">
      <alignment horizontal="center"/>
      <protection/>
    </xf>
    <xf numFmtId="0" fontId="8" fillId="2" borderId="10" xfId="21" applyFont="1" applyFill="1" applyBorder="1" applyAlignment="1">
      <alignment horizontal="center"/>
      <protection/>
    </xf>
    <xf numFmtId="0" fontId="8" fillId="2" borderId="2" xfId="21" applyFont="1" applyFill="1" applyBorder="1" applyAlignment="1">
      <alignment horizontal="center"/>
      <protection/>
    </xf>
    <xf numFmtId="0" fontId="8" fillId="2" borderId="11" xfId="21" applyFont="1" applyFill="1" applyBorder="1" applyAlignment="1">
      <alignment horizontal="center"/>
      <protection/>
    </xf>
    <xf numFmtId="0" fontId="8" fillId="2" borderId="12" xfId="21" applyFont="1" applyFill="1" applyBorder="1">
      <alignment/>
      <protection/>
    </xf>
    <xf numFmtId="0" fontId="8" fillId="2" borderId="13" xfId="21" applyFont="1" applyFill="1" applyBorder="1" applyAlignment="1">
      <alignment horizontal="center"/>
      <protection/>
    </xf>
    <xf numFmtId="0" fontId="8" fillId="2" borderId="14" xfId="21" applyFont="1" applyFill="1" applyBorder="1" applyAlignment="1">
      <alignment horizontal="center"/>
      <protection/>
    </xf>
    <xf numFmtId="0" fontId="8" fillId="2" borderId="15" xfId="21" applyFont="1" applyFill="1" applyBorder="1" applyAlignment="1">
      <alignment horizontal="center"/>
      <protection/>
    </xf>
    <xf numFmtId="0" fontId="8" fillId="2" borderId="16" xfId="21" applyFont="1" applyFill="1" applyBorder="1" applyAlignment="1">
      <alignment horizontal="center"/>
      <protection/>
    </xf>
    <xf numFmtId="0" fontId="8" fillId="2" borderId="17" xfId="21" applyFont="1" applyFill="1" applyBorder="1" applyAlignment="1">
      <alignment horizontal="center"/>
      <protection/>
    </xf>
    <xf numFmtId="0" fontId="8" fillId="2" borderId="18" xfId="21" applyFont="1" applyFill="1" applyBorder="1" applyAlignment="1">
      <alignment horizontal="center"/>
      <protection/>
    </xf>
    <xf numFmtId="0" fontId="8" fillId="2" borderId="19" xfId="21" applyFont="1" applyFill="1" applyBorder="1" applyAlignment="1">
      <alignment horizontal="center"/>
      <protection/>
    </xf>
    <xf numFmtId="3" fontId="0" fillId="2" borderId="0" xfId="21" applyNumberFormat="1" applyFont="1" applyFill="1">
      <alignment/>
      <protection/>
    </xf>
    <xf numFmtId="0" fontId="7" fillId="2" borderId="20" xfId="21" applyFont="1" applyFill="1" applyBorder="1">
      <alignment/>
      <protection/>
    </xf>
    <xf numFmtId="0" fontId="7" fillId="2" borderId="21" xfId="21" applyFont="1" applyFill="1" applyBorder="1">
      <alignment/>
      <protection/>
    </xf>
    <xf numFmtId="0" fontId="7" fillId="2" borderId="22" xfId="21" applyFont="1" applyFill="1" applyBorder="1">
      <alignment/>
      <protection/>
    </xf>
    <xf numFmtId="0" fontId="7" fillId="2" borderId="23" xfId="21" applyFont="1" applyFill="1" applyBorder="1">
      <alignment/>
      <protection/>
    </xf>
    <xf numFmtId="0" fontId="7" fillId="2" borderId="7" xfId="21" applyFont="1" applyFill="1" applyBorder="1">
      <alignment/>
      <protection/>
    </xf>
    <xf numFmtId="0" fontId="7" fillId="2" borderId="24" xfId="21" applyFont="1" applyFill="1" applyBorder="1">
      <alignment/>
      <protection/>
    </xf>
    <xf numFmtId="0" fontId="7" fillId="2" borderId="10" xfId="21" applyFont="1" applyFill="1" applyBorder="1">
      <alignment/>
      <protection/>
    </xf>
    <xf numFmtId="3" fontId="8" fillId="2" borderId="3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 horizontal="center"/>
    </xf>
    <xf numFmtId="3" fontId="8" fillId="2" borderId="11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2" fontId="8" fillId="2" borderId="6" xfId="0" applyNumberFormat="1" applyFont="1" applyFill="1" applyBorder="1" applyAlignment="1">
      <alignment/>
    </xf>
    <xf numFmtId="2" fontId="0" fillId="2" borderId="0" xfId="21" applyNumberFormat="1" applyFont="1" applyFill="1">
      <alignment/>
      <protection/>
    </xf>
    <xf numFmtId="0" fontId="11" fillId="2" borderId="0" xfId="21" applyFont="1" applyFill="1">
      <alignment/>
      <protection/>
    </xf>
    <xf numFmtId="3" fontId="12" fillId="2" borderId="2" xfId="21" applyNumberFormat="1" applyFont="1" applyFill="1" applyBorder="1">
      <alignment/>
      <protection/>
    </xf>
    <xf numFmtId="3" fontId="12" fillId="2" borderId="0" xfId="21" applyNumberFormat="1" applyFont="1" applyFill="1" applyBorder="1">
      <alignment/>
      <protection/>
    </xf>
    <xf numFmtId="3" fontId="12" fillId="2" borderId="3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 horizontal="center"/>
    </xf>
    <xf numFmtId="2" fontId="12" fillId="2" borderId="5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/>
    </xf>
    <xf numFmtId="3" fontId="12" fillId="2" borderId="8" xfId="0" applyNumberFormat="1" applyFont="1" applyFill="1" applyBorder="1" applyAlignment="1">
      <alignment/>
    </xf>
    <xf numFmtId="3" fontId="12" fillId="2" borderId="9" xfId="0" applyNumberFormat="1" applyFont="1" applyFill="1" applyBorder="1" applyAlignment="1">
      <alignment/>
    </xf>
    <xf numFmtId="3" fontId="12" fillId="2" borderId="6" xfId="0" applyNumberFormat="1" applyFont="1" applyFill="1" applyBorder="1" applyAlignment="1">
      <alignment/>
    </xf>
    <xf numFmtId="3" fontId="12" fillId="2" borderId="3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 horizontal="center"/>
    </xf>
    <xf numFmtId="3" fontId="7" fillId="2" borderId="25" xfId="21" applyNumberFormat="1" applyFont="1" applyFill="1" applyBorder="1">
      <alignment/>
      <protection/>
    </xf>
    <xf numFmtId="3" fontId="7" fillId="2" borderId="0" xfId="21" applyNumberFormat="1" applyFont="1" applyFill="1" applyBorder="1">
      <alignment/>
      <protection/>
    </xf>
    <xf numFmtId="3" fontId="7" fillId="2" borderId="26" xfId="0" applyNumberFormat="1" applyFont="1" applyFill="1" applyBorder="1" applyAlignment="1">
      <alignment/>
    </xf>
    <xf numFmtId="2" fontId="7" fillId="2" borderId="27" xfId="0" applyNumberFormat="1" applyFont="1" applyFill="1" applyBorder="1" applyAlignment="1">
      <alignment horizontal="center"/>
    </xf>
    <xf numFmtId="2" fontId="7" fillId="2" borderId="28" xfId="0" applyNumberFormat="1" applyFont="1" applyFill="1" applyBorder="1" applyAlignment="1">
      <alignment horizontal="center"/>
    </xf>
    <xf numFmtId="2" fontId="7" fillId="2" borderId="29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/>
    </xf>
    <xf numFmtId="3" fontId="7" fillId="2" borderId="32" xfId="0" applyNumberFormat="1" applyFont="1" applyFill="1" applyBorder="1" applyAlignment="1">
      <alignment/>
    </xf>
    <xf numFmtId="3" fontId="7" fillId="2" borderId="33" xfId="0" applyNumberFormat="1" applyFont="1" applyFill="1" applyBorder="1" applyAlignment="1">
      <alignment/>
    </xf>
    <xf numFmtId="3" fontId="7" fillId="2" borderId="26" xfId="0" applyNumberFormat="1" applyFont="1" applyFill="1" applyBorder="1" applyAlignment="1">
      <alignment horizontal="center"/>
    </xf>
    <xf numFmtId="2" fontId="7" fillId="2" borderId="30" xfId="0" applyNumberFormat="1" applyFont="1" applyFill="1" applyBorder="1" applyAlignment="1">
      <alignment/>
    </xf>
    <xf numFmtId="3" fontId="8" fillId="2" borderId="2" xfId="21" applyNumberFormat="1" applyFont="1" applyFill="1" applyBorder="1">
      <alignment/>
      <protection/>
    </xf>
    <xf numFmtId="3" fontId="8" fillId="2" borderId="0" xfId="21" applyNumberFormat="1" applyFont="1" applyFill="1" applyBorder="1">
      <alignment/>
      <protection/>
    </xf>
    <xf numFmtId="2" fontId="8" fillId="2" borderId="34" xfId="0" applyNumberFormat="1" applyFont="1" applyFill="1" applyBorder="1" applyAlignment="1">
      <alignment horizontal="center"/>
    </xf>
    <xf numFmtId="3" fontId="8" fillId="2" borderId="35" xfId="21" applyNumberFormat="1" applyFont="1" applyFill="1" applyBorder="1">
      <alignment/>
      <protection/>
    </xf>
    <xf numFmtId="3" fontId="8" fillId="2" borderId="36" xfId="0" applyNumberFormat="1" applyFont="1" applyFill="1" applyBorder="1" applyAlignment="1">
      <alignment/>
    </xf>
    <xf numFmtId="2" fontId="8" fillId="2" borderId="4" xfId="0" applyNumberFormat="1" applyFont="1" applyFill="1" applyBorder="1" applyAlignment="1">
      <alignment horizontal="center"/>
    </xf>
    <xf numFmtId="2" fontId="8" fillId="2" borderId="37" xfId="0" applyNumberFormat="1" applyFont="1" applyFill="1" applyBorder="1" applyAlignment="1">
      <alignment horizontal="center"/>
    </xf>
    <xf numFmtId="2" fontId="8" fillId="2" borderId="38" xfId="0" applyNumberFormat="1" applyFont="1" applyFill="1" applyBorder="1" applyAlignment="1">
      <alignment horizontal="center"/>
    </xf>
    <xf numFmtId="2" fontId="8" fillId="2" borderId="39" xfId="0" applyNumberFormat="1" applyFont="1" applyFill="1" applyBorder="1" applyAlignment="1">
      <alignment horizontal="center"/>
    </xf>
    <xf numFmtId="3" fontId="8" fillId="2" borderId="40" xfId="0" applyNumberFormat="1" applyFont="1" applyFill="1" applyBorder="1" applyAlignment="1">
      <alignment/>
    </xf>
    <xf numFmtId="3" fontId="8" fillId="2" borderId="41" xfId="0" applyNumberFormat="1" applyFont="1" applyFill="1" applyBorder="1" applyAlignment="1">
      <alignment/>
    </xf>
    <xf numFmtId="3" fontId="8" fillId="2" borderId="42" xfId="0" applyNumberFormat="1" applyFont="1" applyFill="1" applyBorder="1" applyAlignment="1">
      <alignment/>
    </xf>
    <xf numFmtId="3" fontId="8" fillId="2" borderId="36" xfId="0" applyNumberFormat="1" applyFont="1" applyFill="1" applyBorder="1" applyAlignment="1">
      <alignment horizontal="center"/>
    </xf>
    <xf numFmtId="2" fontId="8" fillId="2" borderId="39" xfId="0" applyNumberFormat="1" applyFont="1" applyFill="1" applyBorder="1" applyAlignment="1">
      <alignment/>
    </xf>
    <xf numFmtId="3" fontId="7" fillId="2" borderId="35" xfId="21" applyNumberFormat="1" applyFont="1" applyFill="1" applyBorder="1">
      <alignment/>
      <protection/>
    </xf>
    <xf numFmtId="3" fontId="7" fillId="2" borderId="36" xfId="0" applyNumberFormat="1" applyFont="1" applyFill="1" applyBorder="1" applyAlignment="1">
      <alignment/>
    </xf>
    <xf numFmtId="2" fontId="7" fillId="2" borderId="4" xfId="0" applyNumberFormat="1" applyFont="1" applyFill="1" applyBorder="1" applyAlignment="1">
      <alignment horizontal="center"/>
    </xf>
    <xf numFmtId="2" fontId="7" fillId="2" borderId="37" xfId="0" applyNumberFormat="1" applyFont="1" applyFill="1" applyBorder="1" applyAlignment="1">
      <alignment horizontal="center"/>
    </xf>
    <xf numFmtId="2" fontId="7" fillId="2" borderId="39" xfId="0" applyNumberFormat="1" applyFont="1" applyFill="1" applyBorder="1" applyAlignment="1">
      <alignment horizontal="center"/>
    </xf>
    <xf numFmtId="3" fontId="7" fillId="2" borderId="40" xfId="0" applyNumberFormat="1" applyFont="1" applyFill="1" applyBorder="1" applyAlignment="1">
      <alignment/>
    </xf>
    <xf numFmtId="3" fontId="7" fillId="2" borderId="41" xfId="0" applyNumberFormat="1" applyFont="1" applyFill="1" applyBorder="1" applyAlignment="1">
      <alignment/>
    </xf>
    <xf numFmtId="3" fontId="7" fillId="2" borderId="42" xfId="0" applyNumberFormat="1" applyFont="1" applyFill="1" applyBorder="1" applyAlignment="1">
      <alignment/>
    </xf>
    <xf numFmtId="3" fontId="7" fillId="2" borderId="36" xfId="0" applyNumberFormat="1" applyFont="1" applyFill="1" applyBorder="1" applyAlignment="1">
      <alignment horizontal="center"/>
    </xf>
    <xf numFmtId="2" fontId="7" fillId="2" borderId="39" xfId="0" applyNumberFormat="1" applyFont="1" applyFill="1" applyBorder="1" applyAlignment="1">
      <alignment/>
    </xf>
    <xf numFmtId="0" fontId="7" fillId="2" borderId="2" xfId="21" applyFont="1" applyFill="1" applyBorder="1">
      <alignment/>
      <protection/>
    </xf>
    <xf numFmtId="0" fontId="7" fillId="2" borderId="3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2" fontId="8" fillId="2" borderId="14" xfId="0" applyNumberFormat="1" applyFont="1" applyFill="1" applyBorder="1" applyAlignment="1">
      <alignment/>
    </xf>
    <xf numFmtId="2" fontId="8" fillId="2" borderId="15" xfId="0" applyNumberFormat="1" applyFont="1" applyFill="1" applyBorder="1" applyAlignment="1">
      <alignment/>
    </xf>
    <xf numFmtId="2" fontId="8" fillId="2" borderId="16" xfId="0" applyNumberFormat="1" applyFont="1" applyFill="1" applyBorder="1" applyAlignment="1">
      <alignment/>
    </xf>
    <xf numFmtId="2" fontId="8" fillId="2" borderId="0" xfId="0" applyNumberFormat="1" applyFont="1" applyFill="1" applyBorder="1" applyAlignment="1">
      <alignment/>
    </xf>
    <xf numFmtId="3" fontId="8" fillId="2" borderId="17" xfId="0" applyNumberFormat="1" applyFont="1" applyFill="1" applyBorder="1" applyAlignment="1">
      <alignment/>
    </xf>
    <xf numFmtId="3" fontId="8" fillId="2" borderId="14" xfId="0" applyNumberFormat="1" applyFont="1" applyFill="1" applyBorder="1" applyAlignment="1">
      <alignment/>
    </xf>
    <xf numFmtId="3" fontId="8" fillId="2" borderId="18" xfId="0" applyNumberFormat="1" applyFont="1" applyFill="1" applyBorder="1" applyAlignment="1">
      <alignment/>
    </xf>
    <xf numFmtId="3" fontId="8" fillId="2" borderId="19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3" fontId="8" fillId="2" borderId="0" xfId="0" applyNumberFormat="1" applyFont="1" applyFill="1" applyBorder="1" applyAlignment="1">
      <alignment/>
    </xf>
    <xf numFmtId="0" fontId="7" fillId="2" borderId="20" xfId="0" applyFont="1" applyFill="1" applyBorder="1" applyAlignment="1">
      <alignment/>
    </xf>
    <xf numFmtId="2" fontId="8" fillId="2" borderId="21" xfId="0" applyNumberFormat="1" applyFont="1" applyFill="1" applyBorder="1" applyAlignment="1">
      <alignment horizontal="center"/>
    </xf>
    <xf numFmtId="2" fontId="8" fillId="2" borderId="22" xfId="0" applyNumberFormat="1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7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2" borderId="23" xfId="0" applyFont="1" applyFill="1" applyBorder="1" applyAlignment="1">
      <alignment/>
    </xf>
    <xf numFmtId="2" fontId="8" fillId="2" borderId="0" xfId="21" applyNumberFormat="1" applyFont="1" applyFill="1" applyBorder="1">
      <alignment/>
      <protection/>
    </xf>
    <xf numFmtId="0" fontId="0" fillId="2" borderId="0" xfId="21" applyFont="1" applyFill="1" applyAlignment="1">
      <alignment horizontal="center"/>
      <protection/>
    </xf>
    <xf numFmtId="3" fontId="12" fillId="2" borderId="0" xfId="21" applyNumberFormat="1" applyFont="1" applyFill="1" applyBorder="1" applyAlignment="1">
      <alignment horizontal="center"/>
      <protection/>
    </xf>
    <xf numFmtId="2" fontId="12" fillId="2" borderId="0" xfId="21" applyNumberFormat="1" applyFont="1" applyFill="1" applyBorder="1" applyAlignment="1">
      <alignment horizontal="center"/>
      <protection/>
    </xf>
    <xf numFmtId="2" fontId="7" fillId="2" borderId="0" xfId="21" applyNumberFormat="1" applyFont="1" applyFill="1" applyBorder="1">
      <alignment/>
      <protection/>
    </xf>
    <xf numFmtId="0" fontId="13" fillId="2" borderId="0" xfId="21" applyFont="1" applyFill="1">
      <alignment/>
      <protection/>
    </xf>
    <xf numFmtId="0" fontId="7" fillId="2" borderId="0" xfId="21" applyFont="1" applyFill="1">
      <alignment/>
      <protection/>
    </xf>
    <xf numFmtId="0" fontId="13" fillId="2" borderId="0" xfId="21" applyFont="1" applyFill="1" applyBorder="1">
      <alignment/>
      <protection/>
    </xf>
    <xf numFmtId="0" fontId="14" fillId="2" borderId="0" xfId="22" applyFont="1" applyFill="1" applyBorder="1">
      <alignment/>
      <protection/>
    </xf>
    <xf numFmtId="0" fontId="8" fillId="2" borderId="20" xfId="21" applyFont="1" applyFill="1" applyBorder="1" applyAlignment="1">
      <alignment horizontal="center" vertical="center" wrapText="1"/>
      <protection/>
    </xf>
    <xf numFmtId="0" fontId="0" fillId="0" borderId="21" xfId="21" applyFont="1" applyBorder="1" applyAlignment="1">
      <alignment horizontal="center" vertical="center" wrapText="1"/>
      <protection/>
    </xf>
    <xf numFmtId="0" fontId="0" fillId="0" borderId="23" xfId="21" applyFont="1" applyBorder="1" applyAlignment="1">
      <alignment horizontal="center" vertical="center" wrapText="1"/>
      <protection/>
    </xf>
    <xf numFmtId="0" fontId="0" fillId="0" borderId="13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6" xfId="21" applyFont="1" applyBorder="1" applyAlignment="1">
      <alignment horizontal="center" vertical="center" wrapText="1"/>
      <protection/>
    </xf>
    <xf numFmtId="0" fontId="9" fillId="2" borderId="43" xfId="21" applyFont="1" applyFill="1" applyBorder="1" applyAlignment="1">
      <alignment horizontal="center"/>
      <protection/>
    </xf>
    <xf numFmtId="0" fontId="9" fillId="2" borderId="44" xfId="21" applyFont="1" applyFill="1" applyBorder="1" applyAlignment="1">
      <alignment horizontal="center"/>
      <protection/>
    </xf>
    <xf numFmtId="0" fontId="9" fillId="2" borderId="45" xfId="21" applyFont="1" applyFill="1" applyBorder="1" applyAlignment="1">
      <alignment horizontal="center"/>
      <protection/>
    </xf>
    <xf numFmtId="0" fontId="5" fillId="2" borderId="0" xfId="21" applyFont="1" applyFill="1" applyBorder="1" applyAlignment="1">
      <alignment horizontal="center"/>
      <protection/>
    </xf>
    <xf numFmtId="0" fontId="6" fillId="2" borderId="0" xfId="21" applyFont="1" applyFill="1" applyBorder="1" applyAlignment="1">
      <alignment horizontal="center"/>
      <protection/>
    </xf>
    <xf numFmtId="0" fontId="8" fillId="2" borderId="7" xfId="21" applyFont="1" applyFill="1" applyBorder="1" applyAlignment="1">
      <alignment horizontal="center" vertical="center" wrapText="1"/>
      <protection/>
    </xf>
    <xf numFmtId="0" fontId="8" fillId="2" borderId="11" xfId="21" applyFont="1" applyFill="1" applyBorder="1" applyAlignment="1">
      <alignment horizontal="center" vertical="center" wrapText="1"/>
      <protection/>
    </xf>
    <xf numFmtId="0" fontId="8" fillId="2" borderId="17" xfId="21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8" fillId="2" borderId="43" xfId="21" applyFont="1" applyFill="1" applyBorder="1" applyAlignment="1">
      <alignment horizontal="center"/>
      <protection/>
    </xf>
    <xf numFmtId="0" fontId="8" fillId="2" borderId="45" xfId="21" applyFont="1" applyFill="1" applyBorder="1" applyAlignment="1">
      <alignment horizontal="center"/>
      <protection/>
    </xf>
    <xf numFmtId="0" fontId="8" fillId="2" borderId="44" xfId="21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DEC  DE CAP febrero'2008" xfId="21"/>
    <cellStyle name="Normal_Información Financiera Mensual - Enero  de 200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47625</xdr:rowOff>
    </xdr:from>
    <xdr:to>
      <xdr:col>1</xdr:col>
      <xdr:colOff>1162050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71475"/>
          <a:ext cx="952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UACION%20DE%20CAPI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Adecuaci&#243;n%20de%20Capital\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jimenez\Configuraci&#243;n%20local\Archivos%20temporales%20de%20Internet\OLK6A\INFORME%20MENSU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%20SISTEMA\CUADROS%20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 MB1"/>
      <sheetName val="Tabla MB2"/>
      <sheetName val="Tabla MC1"/>
      <sheetName val="Tabla MC2"/>
      <sheetName val="Tabla C04"/>
      <sheetName val="Evol PEC APC"/>
      <sheetName val="Rubros, líneas e items"/>
      <sheetName val="VALIDACIÓN"/>
      <sheetName val="Salida Web"/>
    </sheetNames>
    <sheetDataSet>
      <sheetData sheetId="4">
        <row r="4">
          <cell r="F4">
            <v>970</v>
          </cell>
          <cell r="G4">
            <v>6550614712552</v>
          </cell>
          <cell r="H4">
            <v>87782405245536</v>
          </cell>
          <cell r="I4">
            <v>64435192882471.1</v>
          </cell>
          <cell r="J4">
            <v>7365278247991</v>
          </cell>
          <cell r="K4">
            <v>91437539784925</v>
          </cell>
          <cell r="L4">
            <v>67787796355578.29</v>
          </cell>
          <cell r="M4">
            <v>8449298976071</v>
          </cell>
          <cell r="O4">
            <v>7.46</v>
          </cell>
          <cell r="P4">
            <v>11.43</v>
          </cell>
          <cell r="Q4">
            <v>7.16</v>
          </cell>
          <cell r="R4">
            <v>12.46</v>
          </cell>
        </row>
        <row r="5">
          <cell r="F5">
            <v>46</v>
          </cell>
          <cell r="G5">
            <v>129982225385</v>
          </cell>
          <cell r="H5">
            <v>756753809980</v>
          </cell>
          <cell r="I5">
            <v>414708582770.4</v>
          </cell>
          <cell r="J5">
            <v>129982225385</v>
          </cell>
          <cell r="K5">
            <v>756753809980</v>
          </cell>
          <cell r="L5">
            <v>414708582770.4</v>
          </cell>
          <cell r="M5">
            <v>129982225385</v>
          </cell>
          <cell r="O5">
            <v>17.18</v>
          </cell>
          <cell r="P5">
            <v>31.34</v>
          </cell>
          <cell r="Q5">
            <v>17.18</v>
          </cell>
          <cell r="R5">
            <v>31.34</v>
          </cell>
        </row>
        <row r="6">
          <cell r="F6">
            <v>28</v>
          </cell>
          <cell r="G6">
            <v>190134517701</v>
          </cell>
          <cell r="H6">
            <v>2946251333019</v>
          </cell>
          <cell r="I6">
            <v>2260803695885.3</v>
          </cell>
          <cell r="J6">
            <v>193722503676</v>
          </cell>
          <cell r="K6">
            <v>2993351400920</v>
          </cell>
          <cell r="L6">
            <v>2310545932975</v>
          </cell>
          <cell r="M6">
            <v>261911126494</v>
          </cell>
          <cell r="O6">
            <v>6.45</v>
          </cell>
          <cell r="P6">
            <v>8.57</v>
          </cell>
          <cell r="Q6">
            <v>6.35</v>
          </cell>
          <cell r="R6">
            <v>11.34</v>
          </cell>
        </row>
        <row r="7">
          <cell r="F7">
            <v>504</v>
          </cell>
          <cell r="G7">
            <v>450235969593</v>
          </cell>
          <cell r="H7">
            <v>8388797064775</v>
          </cell>
          <cell r="I7">
            <v>6218336418582.9</v>
          </cell>
          <cell r="J7">
            <v>596602827635</v>
          </cell>
          <cell r="K7">
            <v>8444103561375</v>
          </cell>
          <cell r="L7">
            <v>6180867830922.4</v>
          </cell>
          <cell r="M7">
            <v>675194942537</v>
          </cell>
          <cell r="O7">
            <v>5.37</v>
          </cell>
          <cell r="P7">
            <v>9.59</v>
          </cell>
          <cell r="Q7">
            <v>5.33</v>
          </cell>
          <cell r="R7">
            <v>10.92</v>
          </cell>
        </row>
        <row r="8">
          <cell r="F8">
            <v>27</v>
          </cell>
          <cell r="G8">
            <v>483308257684</v>
          </cell>
          <cell r="H8">
            <v>6571834883243</v>
          </cell>
          <cell r="I8">
            <v>5283657268810</v>
          </cell>
          <cell r="J8">
            <v>538622178561</v>
          </cell>
          <cell r="K8">
            <v>6596926489437</v>
          </cell>
          <cell r="L8">
            <v>5293716701784.8</v>
          </cell>
          <cell r="M8">
            <v>573389623903</v>
          </cell>
          <cell r="O8">
            <v>7.35</v>
          </cell>
          <cell r="P8">
            <v>10.19</v>
          </cell>
          <cell r="Q8">
            <v>7.33</v>
          </cell>
          <cell r="R8">
            <v>10.83</v>
          </cell>
        </row>
        <row r="9">
          <cell r="F9">
            <v>16</v>
          </cell>
          <cell r="G9">
            <v>790446995240</v>
          </cell>
          <cell r="H9">
            <v>13275388498269</v>
          </cell>
          <cell r="I9">
            <v>10391832333543</v>
          </cell>
          <cell r="J9">
            <v>1044083999344</v>
          </cell>
          <cell r="K9">
            <v>13593405852076</v>
          </cell>
          <cell r="L9">
            <v>10596018207631.4</v>
          </cell>
          <cell r="M9">
            <v>1177155314119</v>
          </cell>
          <cell r="O9">
            <v>5.95</v>
          </cell>
          <cell r="P9">
            <v>10.05</v>
          </cell>
          <cell r="Q9">
            <v>5.81</v>
          </cell>
          <cell r="R9">
            <v>11.11</v>
          </cell>
        </row>
        <row r="10">
          <cell r="F10">
            <v>1</v>
          </cell>
          <cell r="G10">
            <v>1297736136444.9998</v>
          </cell>
          <cell r="H10">
            <v>19430080062880</v>
          </cell>
          <cell r="I10">
            <v>14941872916518.5</v>
          </cell>
          <cell r="J10">
            <v>1608098697989.9998</v>
          </cell>
          <cell r="K10">
            <v>19794954674365</v>
          </cell>
          <cell r="L10">
            <v>15153956401481.5</v>
          </cell>
          <cell r="M10">
            <v>1774448208841.9998</v>
          </cell>
          <cell r="O10">
            <v>6.68</v>
          </cell>
          <cell r="P10">
            <v>10.76</v>
          </cell>
          <cell r="Q10">
            <v>6.56</v>
          </cell>
          <cell r="R10">
            <v>11.71</v>
          </cell>
        </row>
        <row r="11">
          <cell r="F11">
            <v>52</v>
          </cell>
          <cell r="G11">
            <v>77936111031</v>
          </cell>
          <cell r="H11">
            <v>627421456990</v>
          </cell>
          <cell r="I11">
            <v>219480168927.6</v>
          </cell>
          <cell r="J11">
            <v>77936111031</v>
          </cell>
          <cell r="K11">
            <v>627417469530</v>
          </cell>
          <cell r="L11">
            <v>219479770181.6</v>
          </cell>
          <cell r="M11">
            <v>77936111031</v>
          </cell>
          <cell r="O11">
            <v>12.42</v>
          </cell>
          <cell r="P11">
            <v>35.51</v>
          </cell>
          <cell r="Q11">
            <v>12.42</v>
          </cell>
          <cell r="R11">
            <v>35.51</v>
          </cell>
        </row>
        <row r="12">
          <cell r="F12">
            <v>51</v>
          </cell>
          <cell r="G12">
            <v>87937648434</v>
          </cell>
          <cell r="H12">
            <v>873485000032</v>
          </cell>
          <cell r="I12">
            <v>630732446953.8</v>
          </cell>
          <cell r="J12">
            <v>124893027233</v>
          </cell>
          <cell r="K12">
            <v>872808690851</v>
          </cell>
          <cell r="L12">
            <v>630732446953.8</v>
          </cell>
          <cell r="M12">
            <v>125569336414</v>
          </cell>
          <cell r="O12">
            <v>10.07</v>
          </cell>
          <cell r="P12">
            <v>19.8</v>
          </cell>
          <cell r="Q12">
            <v>10.08</v>
          </cell>
          <cell r="R12">
            <v>19.91</v>
          </cell>
        </row>
        <row r="13">
          <cell r="F13">
            <v>31</v>
          </cell>
          <cell r="G13">
            <v>90272740176</v>
          </cell>
          <cell r="H13">
            <v>1339819610461</v>
          </cell>
          <cell r="I13">
            <v>680753911681.3999</v>
          </cell>
          <cell r="J13">
            <v>90272740176</v>
          </cell>
          <cell r="K13">
            <v>1339819610461</v>
          </cell>
          <cell r="L13">
            <v>680753911681.3999</v>
          </cell>
          <cell r="M13">
            <v>90272740176</v>
          </cell>
          <cell r="O13">
            <v>6.74</v>
          </cell>
          <cell r="P13">
            <v>13.26</v>
          </cell>
          <cell r="Q13">
            <v>6.74</v>
          </cell>
          <cell r="R13">
            <v>13.26</v>
          </cell>
        </row>
        <row r="14">
          <cell r="F14">
            <v>9</v>
          </cell>
          <cell r="G14">
            <v>29138131118</v>
          </cell>
          <cell r="H14">
            <v>490791080780</v>
          </cell>
          <cell r="I14">
            <v>380192432053.1</v>
          </cell>
          <cell r="J14">
            <v>43612890826</v>
          </cell>
          <cell r="K14">
            <v>490791080780</v>
          </cell>
          <cell r="L14">
            <v>380192432053.1</v>
          </cell>
          <cell r="M14">
            <v>43612890826</v>
          </cell>
          <cell r="O14">
            <v>5.94</v>
          </cell>
          <cell r="P14">
            <v>11.47</v>
          </cell>
          <cell r="Q14">
            <v>5.94</v>
          </cell>
          <cell r="R14">
            <v>11.47</v>
          </cell>
        </row>
        <row r="15">
          <cell r="F15">
            <v>39</v>
          </cell>
          <cell r="G15">
            <v>276429402888</v>
          </cell>
          <cell r="H15">
            <v>3260293608282</v>
          </cell>
          <cell r="I15">
            <v>2419756634601.6</v>
          </cell>
          <cell r="J15">
            <v>282559436182</v>
          </cell>
          <cell r="K15">
            <v>3301679961533</v>
          </cell>
          <cell r="L15">
            <v>2434810040116.1</v>
          </cell>
          <cell r="M15">
            <v>311824970877</v>
          </cell>
          <cell r="O15">
            <v>8.48</v>
          </cell>
          <cell r="P15">
            <v>11.68</v>
          </cell>
          <cell r="Q15">
            <v>8.37</v>
          </cell>
          <cell r="R15">
            <v>12.81</v>
          </cell>
        </row>
        <row r="16">
          <cell r="F16">
            <v>55</v>
          </cell>
          <cell r="G16">
            <v>9978579445</v>
          </cell>
          <cell r="H16">
            <v>86165644249</v>
          </cell>
          <cell r="I16">
            <v>28882391644.3</v>
          </cell>
          <cell r="J16">
            <v>7714137214</v>
          </cell>
          <cell r="K16">
            <v>86369937116</v>
          </cell>
          <cell r="L16">
            <v>29797801321.3</v>
          </cell>
          <cell r="M16">
            <v>9978579445</v>
          </cell>
          <cell r="O16">
            <v>11.58</v>
          </cell>
          <cell r="P16">
            <v>26.71</v>
          </cell>
          <cell r="Q16">
            <v>11.55</v>
          </cell>
          <cell r="R16">
            <v>33.49</v>
          </cell>
        </row>
        <row r="17">
          <cell r="F17">
            <v>57</v>
          </cell>
          <cell r="G17">
            <v>28570340751</v>
          </cell>
          <cell r="H17">
            <v>242316891440</v>
          </cell>
          <cell r="I17">
            <v>213735808843.6</v>
          </cell>
          <cell r="J17">
            <v>28570340751</v>
          </cell>
          <cell r="K17">
            <v>242316891440</v>
          </cell>
          <cell r="L17">
            <v>213735808843.6</v>
          </cell>
          <cell r="M17">
            <v>28570340751</v>
          </cell>
          <cell r="O17">
            <v>11.79</v>
          </cell>
          <cell r="P17">
            <v>13.37</v>
          </cell>
          <cell r="Q17">
            <v>11.79</v>
          </cell>
          <cell r="R17">
            <v>13.37</v>
          </cell>
        </row>
        <row r="18">
          <cell r="F18">
            <v>56</v>
          </cell>
          <cell r="G18">
            <v>24511571183</v>
          </cell>
          <cell r="H18">
            <v>83282717641</v>
          </cell>
          <cell r="I18">
            <v>21338686384.9</v>
          </cell>
          <cell r="J18">
            <v>3437528607</v>
          </cell>
          <cell r="K18">
            <v>107911328173</v>
          </cell>
          <cell r="L18">
            <v>58795580164.8</v>
          </cell>
          <cell r="M18">
            <v>24145637601</v>
          </cell>
          <cell r="O18">
            <v>29.43</v>
          </cell>
          <cell r="P18">
            <v>16.11</v>
          </cell>
          <cell r="Q18">
            <v>22.71</v>
          </cell>
          <cell r="R18">
            <v>41.07</v>
          </cell>
        </row>
        <row r="19">
          <cell r="F19">
            <v>54</v>
          </cell>
          <cell r="G19">
            <v>34969622261</v>
          </cell>
          <cell r="H19">
            <v>338798314870</v>
          </cell>
          <cell r="I19">
            <v>224789246863.8</v>
          </cell>
          <cell r="J19">
            <v>34969622261</v>
          </cell>
          <cell r="K19">
            <v>338798314870</v>
          </cell>
          <cell r="L19">
            <v>224789246863.8</v>
          </cell>
          <cell r="M19">
            <v>34969622261</v>
          </cell>
          <cell r="O19">
            <v>10.32</v>
          </cell>
          <cell r="P19">
            <v>15.56</v>
          </cell>
          <cell r="Q19">
            <v>10.32</v>
          </cell>
          <cell r="R19">
            <v>15.56</v>
          </cell>
        </row>
        <row r="20">
          <cell r="F20">
            <v>53</v>
          </cell>
          <cell r="G20">
            <v>34865006861</v>
          </cell>
          <cell r="H20">
            <v>282261306787</v>
          </cell>
          <cell r="I20">
            <v>225304567856.6</v>
          </cell>
          <cell r="J20">
            <v>32540112361</v>
          </cell>
          <cell r="K20">
            <v>282192525527</v>
          </cell>
          <cell r="L20">
            <v>227484396026.6</v>
          </cell>
          <cell r="M20">
            <v>34865006861</v>
          </cell>
          <cell r="O20">
            <v>12.35</v>
          </cell>
          <cell r="P20">
            <v>14.44</v>
          </cell>
          <cell r="Q20">
            <v>12.36</v>
          </cell>
          <cell r="R20">
            <v>15.33</v>
          </cell>
        </row>
        <row r="21">
          <cell r="F21">
            <v>37</v>
          </cell>
          <cell r="G21">
            <v>1578043246312.9998</v>
          </cell>
          <cell r="H21">
            <v>22143337777031</v>
          </cell>
          <cell r="I21">
            <v>15355150892025.5</v>
          </cell>
          <cell r="J21">
            <v>1839499033475.9998</v>
          </cell>
          <cell r="K21">
            <v>21991217661966</v>
          </cell>
          <cell r="L21">
            <v>15704178300141.5</v>
          </cell>
          <cell r="M21">
            <v>2166700165786.9998</v>
          </cell>
          <cell r="O21">
            <v>7.13</v>
          </cell>
          <cell r="P21">
            <v>11.98</v>
          </cell>
          <cell r="Q21">
            <v>7.18</v>
          </cell>
          <cell r="R21">
            <v>13.8</v>
          </cell>
        </row>
        <row r="22">
          <cell r="F22">
            <v>14</v>
          </cell>
          <cell r="G22">
            <v>751319413281.9999</v>
          </cell>
          <cell r="H22">
            <v>3264983065924</v>
          </cell>
          <cell r="I22">
            <v>2146475378167.7</v>
          </cell>
          <cell r="J22">
            <v>446076039946.9999</v>
          </cell>
          <cell r="K22">
            <v>6140339088322</v>
          </cell>
          <cell r="L22">
            <v>4618248703076.8</v>
          </cell>
          <cell r="M22">
            <v>631573937999.9999</v>
          </cell>
          <cell r="O22">
            <v>23.01</v>
          </cell>
          <cell r="P22">
            <v>20.78</v>
          </cell>
          <cell r="Q22">
            <v>12.24</v>
          </cell>
          <cell r="R22">
            <v>13.68</v>
          </cell>
        </row>
        <row r="23">
          <cell r="F23">
            <v>49</v>
          </cell>
          <cell r="G23">
            <v>184798796761</v>
          </cell>
          <cell r="H23">
            <v>3380343118883</v>
          </cell>
          <cell r="I23">
            <v>2377389100357.1</v>
          </cell>
          <cell r="J23">
            <v>242084795335</v>
          </cell>
          <cell r="K23">
            <v>3436381436203</v>
          </cell>
          <cell r="L23">
            <v>2414984260588.4</v>
          </cell>
          <cell r="M23">
            <v>277198194761</v>
          </cell>
          <cell r="O23">
            <v>5.47</v>
          </cell>
          <cell r="P23">
            <v>10.18</v>
          </cell>
          <cell r="Q23">
            <v>5.38</v>
          </cell>
          <cell r="R23">
            <v>11.48</v>
          </cell>
        </row>
        <row r="24">
          <cell r="F24">
            <v>12</v>
          </cell>
          <cell r="G24">
            <v>686177747370.9999</v>
          </cell>
          <cell r="H24">
            <v>15094770548374</v>
          </cell>
          <cell r="I24">
            <v>9028396409078.5</v>
          </cell>
          <cell r="J24">
            <v>987659238235.9999</v>
          </cell>
          <cell r="K24">
            <v>15792122751385</v>
          </cell>
          <cell r="L24">
            <v>9508887861285.6</v>
          </cell>
          <cell r="M24">
            <v>1028851817859.9999</v>
          </cell>
          <cell r="O24">
            <v>4.55</v>
          </cell>
          <cell r="P24">
            <v>10.94</v>
          </cell>
          <cell r="Q24">
            <v>4.35</v>
          </cell>
          <cell r="R24">
            <v>10.82</v>
          </cell>
        </row>
        <row r="25">
          <cell r="F25">
            <v>980</v>
          </cell>
          <cell r="G25">
            <v>237360555058</v>
          </cell>
          <cell r="H25">
            <v>708864234196</v>
          </cell>
          <cell r="I25">
            <v>268120191687.8</v>
          </cell>
          <cell r="J25">
            <v>237616555058</v>
          </cell>
          <cell r="K25">
            <v>708754968187</v>
          </cell>
          <cell r="L25">
            <v>268010925678.8</v>
          </cell>
          <cell r="M25">
            <v>237616555058</v>
          </cell>
          <cell r="O25">
            <v>33.48</v>
          </cell>
          <cell r="P25">
            <v>88.62</v>
          </cell>
          <cell r="Q25">
            <v>33.49</v>
          </cell>
          <cell r="R25">
            <v>88.66</v>
          </cell>
        </row>
        <row r="26">
          <cell r="F26">
            <v>43</v>
          </cell>
          <cell r="G26">
            <v>16854934722</v>
          </cell>
          <cell r="H26">
            <v>24868541135</v>
          </cell>
          <cell r="I26">
            <v>13592685487</v>
          </cell>
          <cell r="J26">
            <v>16854934722</v>
          </cell>
          <cell r="K26">
            <v>24868541135</v>
          </cell>
          <cell r="L26">
            <v>13592685487</v>
          </cell>
          <cell r="M26">
            <v>16854934722</v>
          </cell>
          <cell r="O26">
            <v>67.78</v>
          </cell>
          <cell r="P26">
            <v>124</v>
          </cell>
          <cell r="Q26">
            <v>67.78</v>
          </cell>
          <cell r="R26">
            <v>124</v>
          </cell>
        </row>
        <row r="27">
          <cell r="F27">
            <v>17</v>
          </cell>
          <cell r="G27">
            <v>21803639551</v>
          </cell>
          <cell r="H27">
            <v>55012355307</v>
          </cell>
          <cell r="I27">
            <v>47305848974.9</v>
          </cell>
          <cell r="J27">
            <v>22059639551</v>
          </cell>
          <cell r="K27">
            <v>55012355307</v>
          </cell>
          <cell r="L27">
            <v>47305848974.9</v>
          </cell>
          <cell r="M27">
            <v>22059639551</v>
          </cell>
          <cell r="O27">
            <v>39.63</v>
          </cell>
          <cell r="P27">
            <v>46.63</v>
          </cell>
          <cell r="Q27">
            <v>39.63</v>
          </cell>
          <cell r="R27">
            <v>46.63</v>
          </cell>
        </row>
        <row r="28">
          <cell r="F28">
            <v>41</v>
          </cell>
          <cell r="G28">
            <v>179892667330</v>
          </cell>
          <cell r="H28">
            <v>505334065239</v>
          </cell>
          <cell r="I28">
            <v>172161297846.7</v>
          </cell>
          <cell r="J28">
            <v>179892667330</v>
          </cell>
          <cell r="K28">
            <v>505224799230</v>
          </cell>
          <cell r="L28">
            <v>172052031837.7</v>
          </cell>
          <cell r="M28">
            <v>179892667330</v>
          </cell>
          <cell r="O28">
            <v>35.6</v>
          </cell>
          <cell r="P28">
            <v>104.49</v>
          </cell>
          <cell r="Q28">
            <v>35.61</v>
          </cell>
          <cell r="R28">
            <v>104.56</v>
          </cell>
        </row>
        <row r="29">
          <cell r="F29">
            <v>45</v>
          </cell>
          <cell r="G29">
            <v>18809313455</v>
          </cell>
          <cell r="H29">
            <v>123649272515</v>
          </cell>
          <cell r="I29">
            <v>35060359379.2</v>
          </cell>
          <cell r="J29">
            <v>18809313455</v>
          </cell>
          <cell r="K29">
            <v>123649272515</v>
          </cell>
          <cell r="L29">
            <v>35060359379.2</v>
          </cell>
          <cell r="M29">
            <v>18809313455</v>
          </cell>
          <cell r="O29">
            <v>15.21</v>
          </cell>
          <cell r="P29">
            <v>53.65</v>
          </cell>
          <cell r="Q29">
            <v>15.21</v>
          </cell>
          <cell r="R29">
            <v>53.65</v>
          </cell>
        </row>
        <row r="30">
          <cell r="F30">
            <v>507</v>
          </cell>
          <cell r="G30">
            <v>169840945265</v>
          </cell>
          <cell r="H30">
            <v>3053891559454</v>
          </cell>
          <cell r="I30">
            <v>2462110533015.4</v>
          </cell>
          <cell r="J30">
            <v>274030853170</v>
          </cell>
          <cell r="K30">
            <v>3074208228959</v>
          </cell>
          <cell r="L30">
            <v>2467782150800.6</v>
          </cell>
          <cell r="M30">
            <v>280123963827</v>
          </cell>
          <cell r="O30">
            <v>5.56</v>
          </cell>
          <cell r="P30">
            <v>11.13</v>
          </cell>
          <cell r="Q30">
            <v>5.52</v>
          </cell>
          <cell r="R30">
            <v>11.35</v>
          </cell>
        </row>
        <row r="31">
          <cell r="F31">
            <v>999</v>
          </cell>
          <cell r="G31">
            <v>7474153014981</v>
          </cell>
          <cell r="H31">
            <v>103586040028106</v>
          </cell>
          <cell r="I31">
            <v>73731709483237.39</v>
          </cell>
          <cell r="J31">
            <v>8590554041285</v>
          </cell>
          <cell r="K31">
            <v>107938417504497</v>
          </cell>
          <cell r="L31">
            <v>77564695142542.69</v>
          </cell>
          <cell r="M31">
            <v>9715767348989</v>
          </cell>
          <cell r="O31">
            <v>7.22</v>
          </cell>
          <cell r="P31">
            <v>11.65</v>
          </cell>
          <cell r="Q31">
            <v>6.92</v>
          </cell>
          <cell r="R31">
            <v>12.53</v>
          </cell>
        </row>
        <row r="132">
          <cell r="F132">
            <v>970</v>
          </cell>
          <cell r="G132">
            <v>8449298976071</v>
          </cell>
          <cell r="H132">
            <v>6550614712552</v>
          </cell>
          <cell r="I132">
            <v>2039660687653</v>
          </cell>
          <cell r="J132">
            <v>107001966493</v>
          </cell>
          <cell r="K132">
            <v>0</v>
          </cell>
          <cell r="L132">
            <v>247978390627</v>
          </cell>
          <cell r="M132">
            <v>0</v>
          </cell>
          <cell r="P132">
            <v>31.13693564887417</v>
          </cell>
          <cell r="Q132">
            <v>0.16606137377158178</v>
          </cell>
          <cell r="R132">
            <v>0.157848421464721</v>
          </cell>
        </row>
        <row r="133">
          <cell r="F133">
            <v>46</v>
          </cell>
          <cell r="G133">
            <v>129982225385</v>
          </cell>
          <cell r="H133">
            <v>129982225385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F134">
            <v>28</v>
          </cell>
          <cell r="G134">
            <v>261911126494</v>
          </cell>
          <cell r="H134">
            <v>190134517701</v>
          </cell>
          <cell r="I134">
            <v>64996773684</v>
          </cell>
          <cell r="J134">
            <v>8062992568</v>
          </cell>
          <cell r="K134">
            <v>0</v>
          </cell>
          <cell r="L134">
            <v>1283157459</v>
          </cell>
          <cell r="M134">
            <v>0</v>
          </cell>
          <cell r="P134">
            <v>34.184625953195955</v>
          </cell>
          <cell r="Q134">
            <v>0.356642754197314</v>
          </cell>
          <cell r="R134">
            <v>0.3489648248463209</v>
          </cell>
        </row>
        <row r="135">
          <cell r="F135">
            <v>504</v>
          </cell>
          <cell r="G135">
            <v>675194942537</v>
          </cell>
          <cell r="H135">
            <v>450235969593</v>
          </cell>
          <cell r="I135">
            <v>220680882071</v>
          </cell>
          <cell r="J135">
            <v>4415555628</v>
          </cell>
          <cell r="K135">
            <v>0</v>
          </cell>
          <cell r="L135">
            <v>137464755</v>
          </cell>
          <cell r="M135">
            <v>0</v>
          </cell>
          <cell r="P135">
            <v>49.014493948692945</v>
          </cell>
          <cell r="Q135">
            <v>0.07100863206443023</v>
          </cell>
          <cell r="R135">
            <v>0.07143908830907723</v>
          </cell>
        </row>
        <row r="136">
          <cell r="F136">
            <v>27</v>
          </cell>
          <cell r="G136">
            <v>573389623903</v>
          </cell>
          <cell r="H136">
            <v>483308257684</v>
          </cell>
          <cell r="I136">
            <v>90299005254</v>
          </cell>
          <cell r="J136">
            <v>0</v>
          </cell>
          <cell r="K136">
            <v>0</v>
          </cell>
          <cell r="L136">
            <v>217639035</v>
          </cell>
          <cell r="M136">
            <v>0</v>
          </cell>
          <cell r="P136">
            <v>18.68352212451539</v>
          </cell>
          <cell r="Q136">
            <v>0</v>
          </cell>
          <cell r="R136">
            <v>0</v>
          </cell>
        </row>
        <row r="137">
          <cell r="F137">
            <v>16</v>
          </cell>
          <cell r="G137">
            <v>1177155314119</v>
          </cell>
          <cell r="H137">
            <v>790446995240</v>
          </cell>
          <cell r="I137">
            <v>364320552056</v>
          </cell>
          <cell r="J137">
            <v>30467000000</v>
          </cell>
          <cell r="K137">
            <v>0</v>
          </cell>
          <cell r="L137">
            <v>8079233177</v>
          </cell>
          <cell r="M137">
            <v>0</v>
          </cell>
          <cell r="P137">
            <v>46.09044682944021</v>
          </cell>
          <cell r="Q137">
            <v>0.2931821744434608</v>
          </cell>
          <cell r="R137">
            <v>0.28753253725118405</v>
          </cell>
        </row>
        <row r="138">
          <cell r="F138">
            <v>1</v>
          </cell>
          <cell r="G138">
            <v>1774448208841.9998</v>
          </cell>
          <cell r="H138">
            <v>1297736136444.9998</v>
          </cell>
          <cell r="I138">
            <v>443258899382</v>
          </cell>
          <cell r="J138">
            <v>37898950786</v>
          </cell>
          <cell r="K138">
            <v>0</v>
          </cell>
          <cell r="L138">
            <v>4445777771</v>
          </cell>
          <cell r="M138">
            <v>0</v>
          </cell>
          <cell r="P138">
            <v>34.15631937292409</v>
          </cell>
          <cell r="Q138">
            <v>0.25364257210421093</v>
          </cell>
          <cell r="R138">
            <v>0.25009277961427206</v>
          </cell>
        </row>
        <row r="139">
          <cell r="F139">
            <v>52</v>
          </cell>
          <cell r="G139">
            <v>77936111031</v>
          </cell>
          <cell r="H139">
            <v>77936111031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P139">
            <v>0</v>
          </cell>
          <cell r="Q139">
            <v>0</v>
          </cell>
          <cell r="R139">
            <v>0</v>
          </cell>
        </row>
        <row r="140">
          <cell r="F140">
            <v>51</v>
          </cell>
          <cell r="G140">
            <v>125569336414</v>
          </cell>
          <cell r="H140">
            <v>87937648434</v>
          </cell>
          <cell r="I140">
            <v>37631687980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P140">
            <v>42.79360279714982</v>
          </cell>
          <cell r="Q140">
            <v>0</v>
          </cell>
          <cell r="R140">
            <v>0</v>
          </cell>
        </row>
        <row r="141">
          <cell r="F141">
            <v>31</v>
          </cell>
          <cell r="G141">
            <v>90272740176</v>
          </cell>
          <cell r="H141">
            <v>90272740176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P141">
            <v>0</v>
          </cell>
          <cell r="Q141">
            <v>0</v>
          </cell>
          <cell r="R141">
            <v>0</v>
          </cell>
        </row>
        <row r="142">
          <cell r="F142">
            <v>9</v>
          </cell>
          <cell r="G142">
            <v>43612890826</v>
          </cell>
          <cell r="H142">
            <v>29138131118</v>
          </cell>
          <cell r="I142">
            <v>14449759708</v>
          </cell>
          <cell r="J142">
            <v>25000000</v>
          </cell>
          <cell r="K142">
            <v>0</v>
          </cell>
          <cell r="L142">
            <v>0</v>
          </cell>
          <cell r="M142">
            <v>0</v>
          </cell>
          <cell r="P142">
            <v>49.59055077857653</v>
          </cell>
          <cell r="Q142">
            <v>0.006575617474812951</v>
          </cell>
          <cell r="R142">
            <v>0.006575617474812951</v>
          </cell>
        </row>
        <row r="143">
          <cell r="F143">
            <v>39</v>
          </cell>
          <cell r="G143">
            <v>311824970877</v>
          </cell>
          <cell r="H143">
            <v>276429402888</v>
          </cell>
          <cell r="I143">
            <v>35395567989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12.804559724546055</v>
          </cell>
          <cell r="Q143">
            <v>0</v>
          </cell>
          <cell r="R143">
            <v>0</v>
          </cell>
        </row>
        <row r="144">
          <cell r="F144">
            <v>55</v>
          </cell>
          <cell r="G144">
            <v>9978579445</v>
          </cell>
          <cell r="H144">
            <v>9978579445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F145">
            <v>57</v>
          </cell>
          <cell r="G145">
            <v>28570340751</v>
          </cell>
          <cell r="H145">
            <v>28570340751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P145">
            <v>0</v>
          </cell>
          <cell r="Q145">
            <v>0</v>
          </cell>
          <cell r="R145">
            <v>0</v>
          </cell>
        </row>
        <row r="146">
          <cell r="F146">
            <v>56</v>
          </cell>
          <cell r="G146">
            <v>24145637601</v>
          </cell>
          <cell r="H146">
            <v>24511571183</v>
          </cell>
          <cell r="I146">
            <v>0</v>
          </cell>
          <cell r="J146">
            <v>0</v>
          </cell>
          <cell r="K146">
            <v>0</v>
          </cell>
          <cell r="L146">
            <v>365933582</v>
          </cell>
          <cell r="M146">
            <v>0</v>
          </cell>
          <cell r="P146">
            <v>0</v>
          </cell>
          <cell r="Q146">
            <v>0</v>
          </cell>
          <cell r="R146">
            <v>0</v>
          </cell>
        </row>
        <row r="147">
          <cell r="F147">
            <v>54</v>
          </cell>
          <cell r="G147">
            <v>34969622261</v>
          </cell>
          <cell r="H147">
            <v>34969622261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F148">
            <v>53</v>
          </cell>
          <cell r="G148">
            <v>34865006861</v>
          </cell>
          <cell r="H148">
            <v>34865006861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F149">
            <v>37</v>
          </cell>
          <cell r="G149">
            <v>2166700165786.9998</v>
          </cell>
          <cell r="H149">
            <v>1578043246312.9998</v>
          </cell>
          <cell r="I149">
            <v>588656919474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P149">
            <v>37.3029649757293</v>
          </cell>
          <cell r="Q149">
            <v>0</v>
          </cell>
          <cell r="R149">
            <v>0</v>
          </cell>
        </row>
        <row r="150">
          <cell r="F150">
            <v>14</v>
          </cell>
          <cell r="G150">
            <v>631573937999.9999</v>
          </cell>
          <cell r="H150">
            <v>751319413281.9999</v>
          </cell>
          <cell r="I150">
            <v>87571242055</v>
          </cell>
          <cell r="J150">
            <v>26132467511</v>
          </cell>
          <cell r="K150">
            <v>0</v>
          </cell>
          <cell r="L150">
            <v>233449184848</v>
          </cell>
          <cell r="M150">
            <v>0</v>
          </cell>
          <cell r="P150">
            <v>11.655660762505953</v>
          </cell>
          <cell r="Q150">
            <v>1.2174594582728226</v>
          </cell>
          <cell r="R150">
            <v>0.5658523217597583</v>
          </cell>
        </row>
        <row r="151">
          <cell r="F151">
            <v>49</v>
          </cell>
          <cell r="G151">
            <v>277198194761</v>
          </cell>
          <cell r="H151">
            <v>184798796761</v>
          </cell>
          <cell r="I151">
            <v>92399398000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P151">
            <v>49.99999979410039</v>
          </cell>
          <cell r="Q151">
            <v>0</v>
          </cell>
          <cell r="R151">
            <v>0</v>
          </cell>
        </row>
        <row r="152">
          <cell r="F152">
            <v>12</v>
          </cell>
          <cell r="G152">
            <v>1028851817859.9999</v>
          </cell>
          <cell r="H152">
            <v>686177747370.9999</v>
          </cell>
          <cell r="I152">
            <v>336674070489</v>
          </cell>
          <cell r="J152">
            <v>6000000000</v>
          </cell>
          <cell r="K152">
            <v>0</v>
          </cell>
          <cell r="L152">
            <v>0</v>
          </cell>
          <cell r="M152">
            <v>0</v>
          </cell>
          <cell r="P152">
            <v>49.065139722021385</v>
          </cell>
          <cell r="Q152">
            <v>0.06645698447585557</v>
          </cell>
          <cell r="R152">
            <v>0.06309886169157958</v>
          </cell>
        </row>
        <row r="153">
          <cell r="F153">
            <v>980</v>
          </cell>
          <cell r="G153">
            <v>237616555058</v>
          </cell>
          <cell r="H153">
            <v>237360555058</v>
          </cell>
          <cell r="I153">
            <v>0</v>
          </cell>
          <cell r="J153">
            <v>256000000</v>
          </cell>
          <cell r="K153">
            <v>0</v>
          </cell>
          <cell r="L153">
            <v>0</v>
          </cell>
          <cell r="M153">
            <v>0</v>
          </cell>
          <cell r="P153">
            <v>0</v>
          </cell>
          <cell r="Q153">
            <v>0.09547956772240683</v>
          </cell>
          <cell r="R153">
            <v>0.09551849401348861</v>
          </cell>
        </row>
        <row r="154">
          <cell r="F154">
            <v>43</v>
          </cell>
          <cell r="G154">
            <v>16854934722</v>
          </cell>
          <cell r="H154">
            <v>16854934722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P154">
            <v>0</v>
          </cell>
          <cell r="Q154">
            <v>0</v>
          </cell>
          <cell r="R154">
            <v>0</v>
          </cell>
        </row>
        <row r="155">
          <cell r="F155">
            <v>17</v>
          </cell>
          <cell r="G155">
            <v>22059639551</v>
          </cell>
          <cell r="H155">
            <v>21803639551</v>
          </cell>
          <cell r="I155">
            <v>0</v>
          </cell>
          <cell r="J155">
            <v>256000000</v>
          </cell>
          <cell r="K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0.5411592975232957</v>
          </cell>
          <cell r="R155">
            <v>0.5411592975232957</v>
          </cell>
        </row>
        <row r="156">
          <cell r="F156">
            <v>41</v>
          </cell>
          <cell r="G156">
            <v>179892667330</v>
          </cell>
          <cell r="H156">
            <v>179892667330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F157">
            <v>45</v>
          </cell>
          <cell r="G157">
            <v>18809313455</v>
          </cell>
          <cell r="H157">
            <v>18809313455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F158">
            <v>507</v>
          </cell>
          <cell r="G158">
            <v>280123963827</v>
          </cell>
          <cell r="H158">
            <v>169840945265</v>
          </cell>
          <cell r="I158">
            <v>84920472633</v>
          </cell>
          <cell r="J158">
            <v>26132467511</v>
          </cell>
          <cell r="K158">
            <v>0</v>
          </cell>
          <cell r="L158">
            <v>769921582</v>
          </cell>
          <cell r="M158">
            <v>0</v>
          </cell>
          <cell r="P158">
            <v>50.0000000002944</v>
          </cell>
          <cell r="Q158">
            <v>1.0613848225162745</v>
          </cell>
          <cell r="R158">
            <v>1.0589454787377435</v>
          </cell>
        </row>
        <row r="159">
          <cell r="F159">
            <v>999</v>
          </cell>
          <cell r="G159">
            <v>9715767348989</v>
          </cell>
          <cell r="H159">
            <v>7474153014981</v>
          </cell>
          <cell r="I159">
            <v>2376334758142</v>
          </cell>
          <cell r="J159">
            <v>113257966493</v>
          </cell>
          <cell r="K159">
            <v>0</v>
          </cell>
          <cell r="L159">
            <v>247978390627</v>
          </cell>
          <cell r="M159">
            <v>0</v>
          </cell>
          <cell r="P159">
            <v>31.794034098297637</v>
          </cell>
          <cell r="Q159">
            <v>0.15360821997318366</v>
          </cell>
          <cell r="R159">
            <v>0.1460174197614815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74858163</v>
          </cell>
          <cell r="C54">
            <v>55603927</v>
          </cell>
          <cell r="D54">
            <v>5219653</v>
          </cell>
          <cell r="E54">
            <v>221174</v>
          </cell>
          <cell r="F54">
            <v>165040</v>
          </cell>
          <cell r="G54">
            <v>1476966</v>
          </cell>
          <cell r="H54">
            <v>6640485</v>
          </cell>
          <cell r="I54">
            <v>832887</v>
          </cell>
          <cell r="J54">
            <v>6.97</v>
          </cell>
          <cell r="K54">
            <v>11.94</v>
          </cell>
          <cell r="L54">
            <v>6.97</v>
          </cell>
          <cell r="M54">
            <v>11.94</v>
          </cell>
        </row>
        <row r="55">
          <cell r="A55" t="str">
            <v>BANCOS ESTABLECIDOS EN CHILE</v>
          </cell>
          <cell r="B55">
            <v>74858163</v>
          </cell>
          <cell r="C55">
            <v>55603927</v>
          </cell>
          <cell r="D55">
            <v>5219653</v>
          </cell>
          <cell r="E55">
            <v>221174</v>
          </cell>
          <cell r="F55">
            <v>165040</v>
          </cell>
          <cell r="G55">
            <v>1476966</v>
          </cell>
          <cell r="H55">
            <v>6640485</v>
          </cell>
          <cell r="I55">
            <v>832887</v>
          </cell>
          <cell r="J55">
            <v>6.97</v>
          </cell>
          <cell r="K55">
            <v>11.94</v>
          </cell>
          <cell r="L55">
            <v>6.97</v>
          </cell>
          <cell r="M55">
            <v>11.94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893041</v>
          </cell>
          <cell r="C57">
            <v>433117</v>
          </cell>
          <cell r="D57">
            <v>110920</v>
          </cell>
          <cell r="E57">
            <v>0</v>
          </cell>
          <cell r="F57">
            <v>479</v>
          </cell>
          <cell r="G57">
            <v>0</v>
          </cell>
          <cell r="H57">
            <v>111399</v>
          </cell>
          <cell r="I57">
            <v>2272</v>
          </cell>
          <cell r="J57">
            <v>12.42</v>
          </cell>
          <cell r="K57">
            <v>25.72</v>
          </cell>
          <cell r="L57">
            <v>12.42</v>
          </cell>
          <cell r="M57">
            <v>25.72</v>
          </cell>
        </row>
        <row r="58">
          <cell r="A58" t="str">
            <v>BANCO BICE</v>
          </cell>
          <cell r="B58">
            <v>2409407</v>
          </cell>
          <cell r="C58">
            <v>1826460</v>
          </cell>
          <cell r="D58">
            <v>146201</v>
          </cell>
          <cell r="E58">
            <v>1423</v>
          </cell>
          <cell r="F58">
            <v>13699</v>
          </cell>
          <cell r="G58">
            <v>55223</v>
          </cell>
          <cell r="H58">
            <v>213700</v>
          </cell>
          <cell r="I58">
            <v>27493</v>
          </cell>
          <cell r="J58">
            <v>6.07</v>
          </cell>
          <cell r="K58">
            <v>11.7</v>
          </cell>
          <cell r="L58">
            <v>6.07</v>
          </cell>
          <cell r="M58">
            <v>11.7</v>
          </cell>
        </row>
        <row r="59">
          <cell r="A59" t="str">
            <v>BANCO BILBAO VIZCAYA ARGENTARIA, CHILE</v>
          </cell>
          <cell r="B59">
            <v>6832296</v>
          </cell>
          <cell r="C59">
            <v>4991457</v>
          </cell>
          <cell r="D59">
            <v>332575</v>
          </cell>
          <cell r="E59">
            <v>469</v>
          </cell>
          <cell r="F59">
            <v>10255</v>
          </cell>
          <cell r="G59">
            <v>166288</v>
          </cell>
          <cell r="H59">
            <v>508648</v>
          </cell>
          <cell r="I59">
            <v>32351</v>
          </cell>
          <cell r="J59">
            <v>4.87</v>
          </cell>
          <cell r="K59">
            <v>10.19</v>
          </cell>
          <cell r="L59">
            <v>4.87</v>
          </cell>
          <cell r="M59">
            <v>10.19</v>
          </cell>
        </row>
        <row r="60">
          <cell r="A60" t="str">
            <v>BANCO DE CHILE</v>
          </cell>
          <cell r="B60">
            <v>14233495</v>
          </cell>
          <cell r="C60">
            <v>11297678</v>
          </cell>
          <cell r="D60">
            <v>803607</v>
          </cell>
          <cell r="E60">
            <v>0</v>
          </cell>
          <cell r="F60">
            <v>57004</v>
          </cell>
          <cell r="G60">
            <v>368173</v>
          </cell>
          <cell r="H60">
            <v>1228784</v>
          </cell>
          <cell r="I60">
            <v>219368</v>
          </cell>
          <cell r="J60">
            <v>5.65</v>
          </cell>
          <cell r="K60">
            <v>10.88</v>
          </cell>
          <cell r="L60">
            <v>5.65</v>
          </cell>
          <cell r="M60">
            <v>10.88</v>
          </cell>
        </row>
        <row r="61">
          <cell r="A61" t="str">
            <v>BANCO DE CRÉDITO E INVERSIONES</v>
          </cell>
          <cell r="B61">
            <v>11045159</v>
          </cell>
          <cell r="C61">
            <v>8447452</v>
          </cell>
          <cell r="D61">
            <v>565362</v>
          </cell>
          <cell r="E61">
            <v>9288</v>
          </cell>
          <cell r="F61">
            <v>29712</v>
          </cell>
          <cell r="G61">
            <v>280063</v>
          </cell>
          <cell r="H61">
            <v>865848</v>
          </cell>
          <cell r="I61">
            <v>118033</v>
          </cell>
          <cell r="J61">
            <v>5.12</v>
          </cell>
          <cell r="K61">
            <v>10.25</v>
          </cell>
          <cell r="L61">
            <v>5.12</v>
          </cell>
          <cell r="M61">
            <v>10.25</v>
          </cell>
        </row>
        <row r="62">
          <cell r="A62" t="str">
            <v>BANCO FALABELLA</v>
          </cell>
          <cell r="B62">
            <v>634126</v>
          </cell>
          <cell r="C62">
            <v>516549</v>
          </cell>
          <cell r="D62">
            <v>67656</v>
          </cell>
          <cell r="E62">
            <v>0</v>
          </cell>
          <cell r="F62">
            <v>0</v>
          </cell>
          <cell r="G62">
            <v>0</v>
          </cell>
          <cell r="H62">
            <v>67656</v>
          </cell>
          <cell r="I62">
            <v>16122</v>
          </cell>
          <cell r="J62">
            <v>10.67</v>
          </cell>
          <cell r="K62">
            <v>13.1</v>
          </cell>
          <cell r="L62">
            <v>10.67</v>
          </cell>
          <cell r="M62">
            <v>13.1</v>
          </cell>
        </row>
        <row r="63">
          <cell r="A63" t="str">
            <v>BANCO INTERNACIONAL</v>
          </cell>
          <cell r="B63">
            <v>341878</v>
          </cell>
          <cell r="C63">
            <v>233265</v>
          </cell>
          <cell r="D63">
            <v>19991</v>
          </cell>
          <cell r="E63">
            <v>0</v>
          </cell>
          <cell r="F63">
            <v>1310</v>
          </cell>
          <cell r="G63">
            <v>5680</v>
          </cell>
          <cell r="H63">
            <v>26981</v>
          </cell>
          <cell r="I63">
            <v>1810</v>
          </cell>
          <cell r="J63">
            <v>5.85</v>
          </cell>
          <cell r="K63">
            <v>11.57</v>
          </cell>
          <cell r="L63">
            <v>5.85</v>
          </cell>
          <cell r="M63">
            <v>11.57</v>
          </cell>
        </row>
        <row r="64">
          <cell r="A64" t="str">
            <v>BANCO ITAÚ CHILE</v>
          </cell>
          <cell r="B64">
            <v>2393038</v>
          </cell>
          <cell r="C64">
            <v>1779538</v>
          </cell>
          <cell r="D64">
            <v>184771</v>
          </cell>
          <cell r="E64">
            <v>0</v>
          </cell>
          <cell r="F64">
            <v>4598</v>
          </cell>
          <cell r="G64">
            <v>0</v>
          </cell>
          <cell r="H64">
            <v>189369</v>
          </cell>
          <cell r="I64">
            <v>15652</v>
          </cell>
          <cell r="J64">
            <v>7.72</v>
          </cell>
          <cell r="K64">
            <v>10.64</v>
          </cell>
          <cell r="L64">
            <v>7.72</v>
          </cell>
          <cell r="M64">
            <v>10.64</v>
          </cell>
        </row>
        <row r="65">
          <cell r="A65" t="str">
            <v>BANCO MONEX</v>
          </cell>
          <cell r="B65">
            <v>102563</v>
          </cell>
          <cell r="C65">
            <v>38490</v>
          </cell>
          <cell r="D65">
            <v>8695</v>
          </cell>
          <cell r="E65">
            <v>0</v>
          </cell>
          <cell r="F65">
            <v>0</v>
          </cell>
          <cell r="G65">
            <v>0</v>
          </cell>
          <cell r="H65">
            <v>8695</v>
          </cell>
          <cell r="I65">
            <v>395</v>
          </cell>
          <cell r="J65">
            <v>8.48</v>
          </cell>
          <cell r="K65">
            <v>22.59</v>
          </cell>
          <cell r="L65">
            <v>8.48</v>
          </cell>
          <cell r="M65">
            <v>22.59</v>
          </cell>
        </row>
        <row r="66">
          <cell r="A66" t="str">
            <v>BANCO PARIS</v>
          </cell>
          <cell r="B66">
            <v>184209</v>
          </cell>
          <cell r="C66">
            <v>167231</v>
          </cell>
          <cell r="D66">
            <v>25251</v>
          </cell>
          <cell r="E66">
            <v>0</v>
          </cell>
          <cell r="F66">
            <v>0</v>
          </cell>
          <cell r="G66">
            <v>0</v>
          </cell>
          <cell r="H66">
            <v>25251</v>
          </cell>
          <cell r="I66">
            <v>2919</v>
          </cell>
          <cell r="J66">
            <v>13.71</v>
          </cell>
          <cell r="K66">
            <v>15.1</v>
          </cell>
          <cell r="L66">
            <v>13.71</v>
          </cell>
          <cell r="M66">
            <v>15.1</v>
          </cell>
        </row>
        <row r="67">
          <cell r="A67" t="str">
            <v>BANCO PENTA</v>
          </cell>
          <cell r="B67">
            <v>117332</v>
          </cell>
          <cell r="C67">
            <v>60288</v>
          </cell>
          <cell r="D67">
            <v>23254</v>
          </cell>
          <cell r="E67">
            <v>356</v>
          </cell>
          <cell r="F67">
            <v>0</v>
          </cell>
          <cell r="G67">
            <v>0</v>
          </cell>
          <cell r="H67">
            <v>22897</v>
          </cell>
          <cell r="I67">
            <v>-799</v>
          </cell>
          <cell r="J67">
            <v>19.82</v>
          </cell>
          <cell r="K67">
            <v>37.98</v>
          </cell>
          <cell r="L67">
            <v>19.14</v>
          </cell>
          <cell r="M67">
            <v>36.65</v>
          </cell>
        </row>
        <row r="68">
          <cell r="A68" t="str">
            <v>BANCO RIPLEY</v>
          </cell>
          <cell r="B68">
            <v>269455</v>
          </cell>
          <cell r="C68">
            <v>238345</v>
          </cell>
          <cell r="D68">
            <v>32485</v>
          </cell>
          <cell r="E68">
            <v>0</v>
          </cell>
          <cell r="F68">
            <v>32</v>
          </cell>
          <cell r="G68">
            <v>0</v>
          </cell>
          <cell r="H68">
            <v>32517</v>
          </cell>
          <cell r="I68">
            <v>-4166</v>
          </cell>
          <cell r="J68">
            <v>12.06</v>
          </cell>
          <cell r="K68">
            <v>13.64</v>
          </cell>
          <cell r="L68">
            <v>10.51</v>
          </cell>
          <cell r="M68">
            <v>11.9</v>
          </cell>
        </row>
        <row r="69">
          <cell r="A69" t="str">
            <v>BANCO SANTANDER-CHILE</v>
          </cell>
          <cell r="B69">
            <v>18239516</v>
          </cell>
          <cell r="C69">
            <v>13123908</v>
          </cell>
          <cell r="D69">
            <v>1122038</v>
          </cell>
          <cell r="E69">
            <v>0</v>
          </cell>
          <cell r="F69">
            <v>23609</v>
          </cell>
          <cell r="G69">
            <v>413401</v>
          </cell>
          <cell r="H69">
            <v>1559048</v>
          </cell>
          <cell r="I69">
            <v>289581</v>
          </cell>
          <cell r="J69">
            <v>6.15</v>
          </cell>
          <cell r="K69">
            <v>11.88</v>
          </cell>
          <cell r="L69">
            <v>6.15</v>
          </cell>
          <cell r="M69">
            <v>11.88</v>
          </cell>
        </row>
        <row r="70">
          <cell r="A70" t="str">
            <v>BANCO SECURITY</v>
          </cell>
          <cell r="B70">
            <v>2835192</v>
          </cell>
          <cell r="C70">
            <v>1995885</v>
          </cell>
          <cell r="D70">
            <v>139083</v>
          </cell>
          <cell r="E70">
            <v>0</v>
          </cell>
          <cell r="F70">
            <v>6315</v>
          </cell>
          <cell r="G70">
            <v>69541</v>
          </cell>
          <cell r="H70">
            <v>214939</v>
          </cell>
          <cell r="I70">
            <v>23733</v>
          </cell>
          <cell r="J70">
            <v>4.91</v>
          </cell>
          <cell r="K70">
            <v>10.77</v>
          </cell>
          <cell r="L70">
            <v>4.91</v>
          </cell>
          <cell r="M70">
            <v>10.77</v>
          </cell>
        </row>
        <row r="71">
          <cell r="A71" t="str">
            <v>CITIBANK CHILE</v>
          </cell>
          <cell r="B71">
            <v>2398774</v>
          </cell>
          <cell r="C71">
            <v>1595877</v>
          </cell>
          <cell r="D71">
            <v>300405</v>
          </cell>
          <cell r="E71">
            <v>3806</v>
          </cell>
          <cell r="F71">
            <v>2959</v>
          </cell>
          <cell r="G71">
            <v>0</v>
          </cell>
          <cell r="H71">
            <v>299558</v>
          </cell>
          <cell r="I71">
            <v>21873</v>
          </cell>
          <cell r="J71">
            <v>12.52</v>
          </cell>
          <cell r="K71">
            <v>18.77</v>
          </cell>
          <cell r="L71">
            <v>12.52</v>
          </cell>
          <cell r="M71">
            <v>18.77</v>
          </cell>
        </row>
        <row r="72">
          <cell r="A72" t="str">
            <v>CORPBANCA</v>
          </cell>
          <cell r="B72">
            <v>4717119</v>
          </cell>
          <cell r="C72">
            <v>4030209</v>
          </cell>
          <cell r="D72">
            <v>430362</v>
          </cell>
          <cell r="E72">
            <v>232</v>
          </cell>
          <cell r="F72">
            <v>10480</v>
          </cell>
          <cell r="G72">
            <v>26272</v>
          </cell>
          <cell r="H72">
            <v>466883</v>
          </cell>
          <cell r="I72">
            <v>45309</v>
          </cell>
          <cell r="J72">
            <v>9.12</v>
          </cell>
          <cell r="K72">
            <v>11.58</v>
          </cell>
          <cell r="L72">
            <v>9.12</v>
          </cell>
          <cell r="M72">
            <v>11.58</v>
          </cell>
        </row>
        <row r="73">
          <cell r="A73" t="str">
            <v>DEUTSCHE BANK (CHILE)</v>
          </cell>
          <cell r="B73">
            <v>613958</v>
          </cell>
          <cell r="C73">
            <v>224766</v>
          </cell>
          <cell r="D73">
            <v>71592</v>
          </cell>
          <cell r="E73">
            <v>0</v>
          </cell>
          <cell r="F73">
            <v>0</v>
          </cell>
          <cell r="G73">
            <v>0</v>
          </cell>
          <cell r="H73">
            <v>71592</v>
          </cell>
          <cell r="I73">
            <v>6990</v>
          </cell>
          <cell r="J73">
            <v>11.66</v>
          </cell>
          <cell r="K73">
            <v>31.85</v>
          </cell>
          <cell r="L73">
            <v>11.66</v>
          </cell>
          <cell r="M73">
            <v>31.85</v>
          </cell>
        </row>
        <row r="74">
          <cell r="A74" t="str">
            <v>HSBC BANK (CHILE)</v>
          </cell>
          <cell r="B74">
            <v>930217</v>
          </cell>
          <cell r="C74">
            <v>364156</v>
          </cell>
          <cell r="D74">
            <v>96798</v>
          </cell>
          <cell r="E74">
            <v>0</v>
          </cell>
          <cell r="F74">
            <v>0</v>
          </cell>
          <cell r="G74">
            <v>0</v>
          </cell>
          <cell r="H74">
            <v>96798</v>
          </cell>
          <cell r="I74">
            <v>-138</v>
          </cell>
          <cell r="J74">
            <v>10.41</v>
          </cell>
          <cell r="K74">
            <v>26.58</v>
          </cell>
          <cell r="L74">
            <v>10.39</v>
          </cell>
          <cell r="M74">
            <v>26.54</v>
          </cell>
        </row>
        <row r="75">
          <cell r="A75" t="str">
            <v>RABOBANK CHILE</v>
          </cell>
          <cell r="B75">
            <v>206919</v>
          </cell>
          <cell r="C75">
            <v>169376</v>
          </cell>
          <cell r="D75">
            <v>39379</v>
          </cell>
          <cell r="E75">
            <v>0</v>
          </cell>
          <cell r="F75">
            <v>0</v>
          </cell>
          <cell r="G75">
            <v>0</v>
          </cell>
          <cell r="H75">
            <v>39379</v>
          </cell>
          <cell r="I75">
            <v>-4502</v>
          </cell>
          <cell r="J75">
            <v>19.03</v>
          </cell>
          <cell r="K75">
            <v>23.25</v>
          </cell>
          <cell r="L75">
            <v>16.86</v>
          </cell>
          <cell r="M75">
            <v>20.59</v>
          </cell>
        </row>
        <row r="76">
          <cell r="A76" t="str">
            <v>SCOTIABANK SUD AMERICANO</v>
          </cell>
          <cell r="B76">
            <v>5460469</v>
          </cell>
          <cell r="C76">
            <v>4069880</v>
          </cell>
          <cell r="D76">
            <v>699227</v>
          </cell>
          <cell r="E76">
            <v>205600</v>
          </cell>
          <cell r="F76">
            <v>4588</v>
          </cell>
          <cell r="G76">
            <v>92325</v>
          </cell>
          <cell r="H76">
            <v>590540</v>
          </cell>
          <cell r="I76">
            <v>18590</v>
          </cell>
          <cell r="J76">
            <v>12.81</v>
          </cell>
          <cell r="K76">
            <v>14.51</v>
          </cell>
          <cell r="L76">
            <v>12.81</v>
          </cell>
          <cell r="M76">
            <v>14.51</v>
          </cell>
        </row>
        <row r="77">
          <cell r="A77" t="str">
            <v>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Banco del Estado de Chile</v>
          </cell>
          <cell r="B78">
            <v>14275985</v>
          </cell>
          <cell r="C78">
            <v>7957536</v>
          </cell>
          <cell r="D78">
            <v>529189</v>
          </cell>
          <cell r="E78">
            <v>0</v>
          </cell>
          <cell r="F78">
            <v>28681</v>
          </cell>
          <cell r="G78">
            <v>264595</v>
          </cell>
          <cell r="H78">
            <v>822465</v>
          </cell>
          <cell r="I78">
            <v>44459</v>
          </cell>
          <cell r="J78">
            <v>3.71</v>
          </cell>
          <cell r="K78">
            <v>10.34</v>
          </cell>
          <cell r="L78">
            <v>3.71</v>
          </cell>
          <cell r="M78">
            <v>10.34</v>
          </cell>
        </row>
        <row r="79">
          <cell r="A79" t="str">
            <v> 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Sucursales de bancos extranjeros</v>
          </cell>
          <cell r="B80">
            <v>814950</v>
          </cell>
          <cell r="C80">
            <v>228730</v>
          </cell>
          <cell r="D80">
            <v>208908</v>
          </cell>
          <cell r="E80">
            <v>0</v>
          </cell>
          <cell r="F80">
            <v>79</v>
          </cell>
          <cell r="G80">
            <v>0</v>
          </cell>
          <cell r="H80">
            <v>208987</v>
          </cell>
          <cell r="I80">
            <v>14236</v>
          </cell>
          <cell r="J80">
            <v>25.63</v>
          </cell>
          <cell r="K80">
            <v>91.37</v>
          </cell>
          <cell r="L80">
            <v>25.63</v>
          </cell>
          <cell r="M80">
            <v>91.37</v>
          </cell>
        </row>
        <row r="81">
          <cell r="A81" t="str">
            <v> 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DE LA NACIÓN ARGENTINA</v>
          </cell>
          <cell r="B82">
            <v>19750</v>
          </cell>
          <cell r="C82">
            <v>12993</v>
          </cell>
          <cell r="D82">
            <v>14995</v>
          </cell>
          <cell r="E82">
            <v>0</v>
          </cell>
          <cell r="F82">
            <v>0</v>
          </cell>
          <cell r="G82">
            <v>0</v>
          </cell>
          <cell r="H82">
            <v>14995</v>
          </cell>
          <cell r="I82">
            <v>-931</v>
          </cell>
          <cell r="J82">
            <v>75.92</v>
          </cell>
          <cell r="K82">
            <v>115.41</v>
          </cell>
          <cell r="L82">
            <v>71.21</v>
          </cell>
          <cell r="M82">
            <v>108.25</v>
          </cell>
        </row>
        <row r="83">
          <cell r="A83" t="str">
            <v>BANCO DO BRASIL S.A.</v>
          </cell>
          <cell r="B83">
            <v>47177</v>
          </cell>
          <cell r="C83">
            <v>37587</v>
          </cell>
          <cell r="D83">
            <v>21859</v>
          </cell>
          <cell r="E83">
            <v>0</v>
          </cell>
          <cell r="F83">
            <v>0</v>
          </cell>
          <cell r="G83">
            <v>0</v>
          </cell>
          <cell r="H83">
            <v>21859</v>
          </cell>
          <cell r="I83">
            <v>-1091</v>
          </cell>
          <cell r="J83">
            <v>46.33</v>
          </cell>
          <cell r="K83">
            <v>58.15</v>
          </cell>
          <cell r="L83">
            <v>44.02</v>
          </cell>
          <cell r="M83">
            <v>55.25</v>
          </cell>
        </row>
        <row r="84">
          <cell r="A84" t="str">
            <v>JP MORGAN CHASE BANK, N.A.</v>
          </cell>
          <cell r="B84">
            <v>646808</v>
          </cell>
          <cell r="C84">
            <v>148480</v>
          </cell>
          <cell r="D84">
            <v>155319</v>
          </cell>
          <cell r="E84">
            <v>0</v>
          </cell>
          <cell r="F84">
            <v>4</v>
          </cell>
          <cell r="G84">
            <v>0</v>
          </cell>
          <cell r="H84">
            <v>155323</v>
          </cell>
          <cell r="I84">
            <v>15877</v>
          </cell>
          <cell r="J84">
            <v>24.01</v>
          </cell>
          <cell r="K84">
            <v>104.61</v>
          </cell>
          <cell r="L84">
            <v>24.01</v>
          </cell>
          <cell r="M84">
            <v>104.61</v>
          </cell>
        </row>
        <row r="85">
          <cell r="A85" t="str">
            <v>THE BANK OF TOKYO-MITSUBISHI UFJ, LTD.</v>
          </cell>
          <cell r="B85">
            <v>101216</v>
          </cell>
          <cell r="C85">
            <v>29671</v>
          </cell>
          <cell r="D85">
            <v>16735</v>
          </cell>
          <cell r="E85">
            <v>0</v>
          </cell>
          <cell r="F85">
            <v>75</v>
          </cell>
          <cell r="G85">
            <v>0</v>
          </cell>
          <cell r="H85">
            <v>16810</v>
          </cell>
          <cell r="I85">
            <v>382</v>
          </cell>
          <cell r="J85">
            <v>16.53</v>
          </cell>
          <cell r="K85">
            <v>56.65</v>
          </cell>
          <cell r="L85">
            <v>16.53</v>
          </cell>
          <cell r="M85">
            <v>56.65</v>
          </cell>
        </row>
        <row r="86">
          <cell r="A86" t="str">
            <v> </v>
          </cell>
          <cell r="B86">
            <v>70743</v>
          </cell>
          <cell r="C86">
            <v>26020</v>
          </cell>
          <cell r="D86">
            <v>16501</v>
          </cell>
          <cell r="E86">
            <v>0</v>
          </cell>
          <cell r="F86">
            <v>67</v>
          </cell>
          <cell r="G86">
            <v>0</v>
          </cell>
          <cell r="H86">
            <v>16568</v>
          </cell>
          <cell r="I86">
            <v>290</v>
          </cell>
          <cell r="J86">
            <v>23.32</v>
          </cell>
          <cell r="K86">
            <v>63.67</v>
          </cell>
          <cell r="L86">
            <v>23.32</v>
          </cell>
          <cell r="M86">
            <v>63.67</v>
          </cell>
        </row>
        <row r="87">
          <cell r="A87" t="str">
            <v> </v>
          </cell>
        </row>
        <row r="88">
          <cell r="A88" t="str">
            <v>SISTEMA FINANCIERO</v>
          </cell>
          <cell r="B88">
            <v>89949098</v>
          </cell>
          <cell r="C88">
            <v>63790193</v>
          </cell>
          <cell r="D88">
            <v>5957750</v>
          </cell>
          <cell r="E88">
            <v>221174</v>
          </cell>
          <cell r="F88">
            <v>193800</v>
          </cell>
          <cell r="G88">
            <v>1741561</v>
          </cell>
          <cell r="H88">
            <v>7671937</v>
          </cell>
          <cell r="I88">
            <v>891583</v>
          </cell>
          <cell r="J88">
            <v>6.62</v>
          </cell>
          <cell r="K88">
            <v>12.03</v>
          </cell>
          <cell r="L88">
            <v>6.62</v>
          </cell>
          <cell r="M88">
            <v>12.03</v>
          </cell>
        </row>
        <row r="89">
          <cell r="A89" t="str">
            <v>Banco del Desarrollo</v>
          </cell>
          <cell r="B89">
            <v>3014642</v>
          </cell>
          <cell r="C89">
            <v>2370892</v>
          </cell>
          <cell r="D89">
            <v>180589</v>
          </cell>
          <cell r="E89">
            <v>681</v>
          </cell>
          <cell r="F89">
            <v>4588</v>
          </cell>
          <cell r="G89">
            <v>87142</v>
          </cell>
          <cell r="H89">
            <v>271639</v>
          </cell>
          <cell r="I89">
            <v>22639</v>
          </cell>
          <cell r="J89">
            <v>5.99</v>
          </cell>
          <cell r="K89">
            <v>11.46</v>
          </cell>
          <cell r="L89">
            <v>5.99</v>
          </cell>
          <cell r="M89">
            <v>11.46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indexed="42"/>
    <pageSetUpPr fitToPage="1"/>
  </sheetPr>
  <dimension ref="A3:AA62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33.00390625" style="1" customWidth="1"/>
    <col min="3" max="3" width="0.85546875" style="1" customWidth="1"/>
    <col min="4" max="4" width="3.00390625" style="1" customWidth="1"/>
    <col min="5" max="5" width="18.140625" style="1" bestFit="1" customWidth="1"/>
    <col min="6" max="7" width="3.00390625" style="1" customWidth="1"/>
    <col min="8" max="8" width="14.57421875" style="1" customWidth="1"/>
    <col min="9" max="9" width="3.00390625" style="1" customWidth="1"/>
    <col min="10" max="10" width="0.85546875" style="1" customWidth="1"/>
    <col min="11" max="11" width="17.140625" style="1" bestFit="1" customWidth="1"/>
    <col min="12" max="12" width="11.421875" style="1" bestFit="1" customWidth="1"/>
    <col min="13" max="13" width="10.421875" style="1" bestFit="1" customWidth="1"/>
    <col min="14" max="14" width="12.00390625" style="1" bestFit="1" customWidth="1"/>
    <col min="15" max="15" width="11.57421875" style="1" bestFit="1" customWidth="1"/>
    <col min="16" max="16" width="13.7109375" style="1" bestFit="1" customWidth="1"/>
    <col min="17" max="17" width="13.00390625" style="1" bestFit="1" customWidth="1"/>
    <col min="18" max="18" width="0.85546875" style="1" customWidth="1"/>
    <col min="19" max="19" width="3.00390625" style="1" customWidth="1"/>
    <col min="20" max="20" width="15.140625" style="1" customWidth="1"/>
    <col min="21" max="22" width="3.00390625" style="1" customWidth="1"/>
    <col min="23" max="23" width="18.421875" style="1" customWidth="1"/>
    <col min="24" max="24" width="1.7109375" style="1" customWidth="1"/>
    <col min="25" max="16384" width="12.57421875" style="1" customWidth="1"/>
  </cols>
  <sheetData>
    <row r="3" spans="2:24" ht="18">
      <c r="B3" s="152" t="s">
        <v>66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</row>
    <row r="4" spans="2:24" ht="15.75">
      <c r="B4" s="153" t="s">
        <v>0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2:24" ht="16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24" ht="17.25" customHeight="1" thickBot="1">
      <c r="B6" s="3"/>
      <c r="C6" s="4"/>
      <c r="D6" s="143" t="s">
        <v>1</v>
      </c>
      <c r="E6" s="157"/>
      <c r="F6" s="157"/>
      <c r="G6" s="157"/>
      <c r="H6" s="157"/>
      <c r="I6" s="158"/>
      <c r="J6" s="4"/>
      <c r="K6" s="149" t="s">
        <v>2</v>
      </c>
      <c r="L6" s="150"/>
      <c r="M6" s="150"/>
      <c r="N6" s="150"/>
      <c r="O6" s="150"/>
      <c r="P6" s="150"/>
      <c r="Q6" s="151"/>
      <c r="S6" s="143" t="s">
        <v>3</v>
      </c>
      <c r="T6" s="144"/>
      <c r="U6" s="144"/>
      <c r="V6" s="144"/>
      <c r="W6" s="144"/>
      <c r="X6" s="145"/>
    </row>
    <row r="7" spans="2:24" ht="15.75" customHeight="1" thickBot="1">
      <c r="B7" s="5"/>
      <c r="C7" s="6"/>
      <c r="D7" s="159"/>
      <c r="E7" s="160"/>
      <c r="F7" s="160"/>
      <c r="G7" s="160"/>
      <c r="H7" s="160"/>
      <c r="I7" s="161"/>
      <c r="J7" s="7"/>
      <c r="K7" s="162" t="s">
        <v>4</v>
      </c>
      <c r="L7" s="164"/>
      <c r="M7" s="164"/>
      <c r="N7" s="164"/>
      <c r="O7" s="163"/>
      <c r="P7" s="162" t="s">
        <v>5</v>
      </c>
      <c r="Q7" s="163"/>
      <c r="S7" s="146"/>
      <c r="T7" s="147"/>
      <c r="U7" s="147"/>
      <c r="V7" s="147"/>
      <c r="W7" s="147"/>
      <c r="X7" s="148"/>
    </row>
    <row r="8" spans="2:24" ht="12.75">
      <c r="B8" s="8" t="s">
        <v>6</v>
      </c>
      <c r="C8" s="9"/>
      <c r="D8" s="10"/>
      <c r="E8" s="11" t="s">
        <v>4</v>
      </c>
      <c r="F8" s="12"/>
      <c r="G8" s="13"/>
      <c r="H8" s="11" t="s">
        <v>7</v>
      </c>
      <c r="I8" s="14"/>
      <c r="J8" s="15"/>
      <c r="K8" s="16" t="s">
        <v>8</v>
      </c>
      <c r="L8" s="12" t="s">
        <v>9</v>
      </c>
      <c r="M8" s="17" t="s">
        <v>10</v>
      </c>
      <c r="N8" s="17" t="s">
        <v>11</v>
      </c>
      <c r="O8" s="18" t="s">
        <v>12</v>
      </c>
      <c r="P8" s="154" t="s">
        <v>13</v>
      </c>
      <c r="Q8" s="19" t="s">
        <v>14</v>
      </c>
      <c r="S8" s="10"/>
      <c r="T8" s="11" t="s">
        <v>15</v>
      </c>
      <c r="U8" s="12"/>
      <c r="V8" s="13"/>
      <c r="W8" s="11" t="s">
        <v>16</v>
      </c>
      <c r="X8" s="14"/>
    </row>
    <row r="9" spans="2:24" ht="12.75">
      <c r="B9" s="20"/>
      <c r="C9" s="13"/>
      <c r="D9" s="10"/>
      <c r="E9" s="13" t="s">
        <v>17</v>
      </c>
      <c r="F9" s="12"/>
      <c r="G9" s="13"/>
      <c r="H9" s="13" t="s">
        <v>18</v>
      </c>
      <c r="I9" s="14"/>
      <c r="J9" s="15"/>
      <c r="K9" s="21" t="s">
        <v>19</v>
      </c>
      <c r="L9" s="12" t="s">
        <v>20</v>
      </c>
      <c r="M9" s="17" t="s">
        <v>21</v>
      </c>
      <c r="N9" s="17" t="s">
        <v>22</v>
      </c>
      <c r="O9" s="18" t="s">
        <v>23</v>
      </c>
      <c r="P9" s="155"/>
      <c r="Q9" s="18" t="s">
        <v>24</v>
      </c>
      <c r="S9" s="10"/>
      <c r="T9" s="13" t="s">
        <v>7</v>
      </c>
      <c r="U9" s="12"/>
      <c r="V9" s="13"/>
      <c r="W9" s="13" t="s">
        <v>17</v>
      </c>
      <c r="X9" s="14"/>
    </row>
    <row r="10" spans="2:26" ht="13.5" thickBot="1">
      <c r="B10" s="22"/>
      <c r="C10" s="6"/>
      <c r="D10" s="23"/>
      <c r="E10" s="24" t="s">
        <v>25</v>
      </c>
      <c r="F10" s="25"/>
      <c r="G10" s="24"/>
      <c r="H10" s="24"/>
      <c r="I10" s="26"/>
      <c r="J10" s="13"/>
      <c r="K10" s="27" t="str">
        <f>"(2)"</f>
        <v>(2)</v>
      </c>
      <c r="L10" s="25" t="str">
        <f>"(3)"</f>
        <v>(3)</v>
      </c>
      <c r="M10" s="28" t="str">
        <f>"(4)"</f>
        <v>(4)</v>
      </c>
      <c r="N10" s="28"/>
      <c r="O10" s="29" t="s">
        <v>26</v>
      </c>
      <c r="P10" s="156"/>
      <c r="Q10" s="29" t="s">
        <v>27</v>
      </c>
      <c r="S10" s="23"/>
      <c r="T10" s="24"/>
      <c r="U10" s="25"/>
      <c r="V10" s="24"/>
      <c r="W10" s="24" t="s">
        <v>25</v>
      </c>
      <c r="X10" s="26"/>
      <c r="Z10" s="30"/>
    </row>
    <row r="11" spans="2:24" ht="12.75">
      <c r="B11" s="3" t="s">
        <v>28</v>
      </c>
      <c r="C11" s="4"/>
      <c r="D11" s="31"/>
      <c r="E11" s="32"/>
      <c r="F11" s="33"/>
      <c r="G11" s="32"/>
      <c r="H11" s="32"/>
      <c r="I11" s="34"/>
      <c r="J11" s="4"/>
      <c r="K11" s="35"/>
      <c r="L11" s="32"/>
      <c r="M11" s="36"/>
      <c r="N11" s="36"/>
      <c r="O11" s="37"/>
      <c r="P11" s="35"/>
      <c r="Q11" s="37"/>
      <c r="S11" s="31"/>
      <c r="T11" s="32"/>
      <c r="U11" s="33"/>
      <c r="V11" s="32"/>
      <c r="W11" s="32"/>
      <c r="X11" s="34"/>
    </row>
    <row r="12" spans="2:27" ht="12.75">
      <c r="B12" s="5" t="s">
        <v>29</v>
      </c>
      <c r="C12" s="6"/>
      <c r="D12" s="38"/>
      <c r="E12" s="39">
        <v>12.46</v>
      </c>
      <c r="F12" s="40"/>
      <c r="G12" s="39"/>
      <c r="H12" s="39">
        <v>7.16</v>
      </c>
      <c r="I12" s="41"/>
      <c r="J12" s="39"/>
      <c r="K12" s="42">
        <v>6550614.712552</v>
      </c>
      <c r="L12" s="43">
        <v>247978.390627</v>
      </c>
      <c r="M12" s="43">
        <v>107001.966493</v>
      </c>
      <c r="N12" s="43">
        <v>2039660.687653</v>
      </c>
      <c r="O12" s="44">
        <v>8449298.976071</v>
      </c>
      <c r="P12" s="42">
        <v>91437539.784925</v>
      </c>
      <c r="Q12" s="44">
        <v>67787796.35557829</v>
      </c>
      <c r="R12" s="45"/>
      <c r="S12" s="46"/>
      <c r="T12" s="39">
        <v>31.13693564887417</v>
      </c>
      <c r="U12" s="40"/>
      <c r="V12" s="39"/>
      <c r="W12" s="39">
        <v>0.157848421464721</v>
      </c>
      <c r="X12" s="47"/>
      <c r="Z12" s="30"/>
      <c r="AA12" s="48"/>
    </row>
    <row r="13" spans="1:27" ht="12.75">
      <c r="A13" s="49"/>
      <c r="B13" s="50" t="s">
        <v>30</v>
      </c>
      <c r="C13" s="51"/>
      <c r="D13" s="52"/>
      <c r="E13" s="53">
        <v>11.34</v>
      </c>
      <c r="F13" s="54"/>
      <c r="G13" s="53"/>
      <c r="H13" s="53">
        <v>6.35</v>
      </c>
      <c r="I13" s="55"/>
      <c r="J13" s="56"/>
      <c r="K13" s="57">
        <v>190134.517701</v>
      </c>
      <c r="L13" s="58">
        <v>1283.157459</v>
      </c>
      <c r="M13" s="58">
        <v>8062.992568</v>
      </c>
      <c r="N13" s="58">
        <v>64996.773684</v>
      </c>
      <c r="O13" s="59">
        <v>261911.126494</v>
      </c>
      <c r="P13" s="57">
        <v>2993351.40092</v>
      </c>
      <c r="Q13" s="60">
        <v>2310545.932975</v>
      </c>
      <c r="R13" s="45"/>
      <c r="S13" s="61"/>
      <c r="T13" s="53">
        <v>34.184625953195955</v>
      </c>
      <c r="U13" s="54"/>
      <c r="V13" s="53"/>
      <c r="W13" s="53">
        <v>0.3489648248463209</v>
      </c>
      <c r="X13" s="62"/>
      <c r="Z13" s="30"/>
      <c r="AA13" s="48"/>
    </row>
    <row r="14" spans="2:27" ht="12.75">
      <c r="B14" s="50" t="s">
        <v>31</v>
      </c>
      <c r="C14" s="51"/>
      <c r="D14" s="52"/>
      <c r="E14" s="53">
        <v>10.92</v>
      </c>
      <c r="F14" s="54"/>
      <c r="G14" s="53"/>
      <c r="H14" s="53">
        <v>5.33</v>
      </c>
      <c r="I14" s="55"/>
      <c r="J14" s="56"/>
      <c r="K14" s="57">
        <v>450235.969593</v>
      </c>
      <c r="L14" s="58">
        <v>137.464755</v>
      </c>
      <c r="M14" s="58">
        <v>4415.555628</v>
      </c>
      <c r="N14" s="58">
        <v>220680.882071</v>
      </c>
      <c r="O14" s="59">
        <v>675194.942537</v>
      </c>
      <c r="P14" s="57">
        <v>8444103.561375</v>
      </c>
      <c r="Q14" s="60">
        <v>6180867.830922401</v>
      </c>
      <c r="R14" s="45"/>
      <c r="S14" s="61"/>
      <c r="T14" s="53">
        <v>49.014493948692945</v>
      </c>
      <c r="U14" s="54"/>
      <c r="V14" s="53"/>
      <c r="W14" s="53">
        <v>0.07143908830907723</v>
      </c>
      <c r="X14" s="62"/>
      <c r="Z14" s="30"/>
      <c r="AA14" s="48"/>
    </row>
    <row r="15" spans="2:27" ht="12.75">
      <c r="B15" s="50" t="s">
        <v>32</v>
      </c>
      <c r="C15" s="51"/>
      <c r="D15" s="52"/>
      <c r="E15" s="53">
        <v>11.71</v>
      </c>
      <c r="F15" s="54"/>
      <c r="G15" s="53"/>
      <c r="H15" s="53">
        <v>6.56</v>
      </c>
      <c r="I15" s="55"/>
      <c r="J15" s="56"/>
      <c r="K15" s="57">
        <v>1297736.1364449998</v>
      </c>
      <c r="L15" s="58">
        <v>4445.777771</v>
      </c>
      <c r="M15" s="58">
        <v>37898.950786</v>
      </c>
      <c r="N15" s="58">
        <v>443258.899382</v>
      </c>
      <c r="O15" s="59">
        <v>1774448.2088419998</v>
      </c>
      <c r="P15" s="57">
        <v>19794954.674365</v>
      </c>
      <c r="Q15" s="60">
        <v>15153956.4014815</v>
      </c>
      <c r="R15" s="45"/>
      <c r="S15" s="61"/>
      <c r="T15" s="53">
        <v>34.15631937292409</v>
      </c>
      <c r="U15" s="54"/>
      <c r="V15" s="53"/>
      <c r="W15" s="53">
        <v>0.25009277961427206</v>
      </c>
      <c r="X15" s="62"/>
      <c r="Z15" s="30"/>
      <c r="AA15" s="48"/>
    </row>
    <row r="16" spans="2:27" ht="12.75">
      <c r="B16" s="50" t="s">
        <v>33</v>
      </c>
      <c r="C16" s="51"/>
      <c r="D16" s="52"/>
      <c r="E16" s="53">
        <v>11.11</v>
      </c>
      <c r="F16" s="54"/>
      <c r="G16" s="53"/>
      <c r="H16" s="53">
        <v>5.81</v>
      </c>
      <c r="I16" s="55"/>
      <c r="J16" s="56"/>
      <c r="K16" s="57">
        <v>790446.99524</v>
      </c>
      <c r="L16" s="58">
        <v>8079.233177</v>
      </c>
      <c r="M16" s="58">
        <v>30467</v>
      </c>
      <c r="N16" s="58">
        <v>364320.552056</v>
      </c>
      <c r="O16" s="59">
        <v>1177155.314119</v>
      </c>
      <c r="P16" s="57">
        <v>13593405.852076</v>
      </c>
      <c r="Q16" s="60">
        <v>10596018.2076314</v>
      </c>
      <c r="R16" s="45"/>
      <c r="S16" s="61"/>
      <c r="T16" s="53">
        <v>46.09044682944021</v>
      </c>
      <c r="U16" s="54"/>
      <c r="V16" s="53"/>
      <c r="W16" s="53">
        <v>0.28753253725118405</v>
      </c>
      <c r="X16" s="62"/>
      <c r="Z16" s="30"/>
      <c r="AA16" s="48"/>
    </row>
    <row r="17" spans="2:27" ht="12.75">
      <c r="B17" s="50" t="s">
        <v>34</v>
      </c>
      <c r="C17" s="51"/>
      <c r="D17" s="52"/>
      <c r="E17" s="53">
        <v>19.91</v>
      </c>
      <c r="F17" s="54"/>
      <c r="G17" s="53"/>
      <c r="H17" s="53">
        <v>10.08</v>
      </c>
      <c r="I17" s="55"/>
      <c r="J17" s="56"/>
      <c r="K17" s="57">
        <v>87937.648434</v>
      </c>
      <c r="L17" s="58">
        <v>0</v>
      </c>
      <c r="M17" s="58">
        <v>0</v>
      </c>
      <c r="N17" s="58">
        <v>37631.68798</v>
      </c>
      <c r="O17" s="59">
        <v>125569.336414</v>
      </c>
      <c r="P17" s="57">
        <v>872808.690851</v>
      </c>
      <c r="Q17" s="60">
        <v>630732.4469538</v>
      </c>
      <c r="R17" s="45"/>
      <c r="S17" s="61"/>
      <c r="T17" s="53">
        <v>42.79360279714982</v>
      </c>
      <c r="U17" s="54"/>
      <c r="V17" s="53"/>
      <c r="W17" s="53">
        <v>0</v>
      </c>
      <c r="X17" s="62"/>
      <c r="Z17" s="30"/>
      <c r="AA17" s="48"/>
    </row>
    <row r="18" spans="2:27" ht="12.75">
      <c r="B18" s="50" t="s">
        <v>35</v>
      </c>
      <c r="C18" s="51"/>
      <c r="D18" s="52"/>
      <c r="E18" s="53">
        <v>11.47</v>
      </c>
      <c r="F18" s="54"/>
      <c r="G18" s="53"/>
      <c r="H18" s="53">
        <v>5.94</v>
      </c>
      <c r="I18" s="55"/>
      <c r="J18" s="56"/>
      <c r="K18" s="57">
        <v>29138.131118</v>
      </c>
      <c r="L18" s="58">
        <v>0</v>
      </c>
      <c r="M18" s="58">
        <v>25</v>
      </c>
      <c r="N18" s="58">
        <v>14449.759708</v>
      </c>
      <c r="O18" s="59">
        <v>43612.890826</v>
      </c>
      <c r="P18" s="57">
        <v>490791.08078</v>
      </c>
      <c r="Q18" s="60">
        <v>380192.43205309997</v>
      </c>
      <c r="R18" s="45"/>
      <c r="S18" s="61"/>
      <c r="T18" s="53">
        <v>49.59055077857653</v>
      </c>
      <c r="U18" s="54"/>
      <c r="V18" s="53"/>
      <c r="W18" s="53">
        <v>0.006575617474812951</v>
      </c>
      <c r="X18" s="62"/>
      <c r="Z18" s="30"/>
      <c r="AA18" s="48"/>
    </row>
    <row r="19" spans="2:27" ht="12.75">
      <c r="B19" s="50" t="s">
        <v>36</v>
      </c>
      <c r="C19" s="51"/>
      <c r="D19" s="52"/>
      <c r="E19" s="53">
        <v>12.81</v>
      </c>
      <c r="F19" s="54"/>
      <c r="G19" s="53"/>
      <c r="H19" s="53">
        <v>8.37</v>
      </c>
      <c r="I19" s="55"/>
      <c r="J19" s="56"/>
      <c r="K19" s="57">
        <v>276429.402888</v>
      </c>
      <c r="L19" s="58">
        <v>0</v>
      </c>
      <c r="M19" s="58">
        <v>0</v>
      </c>
      <c r="N19" s="58">
        <v>35395.567989</v>
      </c>
      <c r="O19" s="59">
        <v>311824.970877</v>
      </c>
      <c r="P19" s="57">
        <v>3301679.961533</v>
      </c>
      <c r="Q19" s="59">
        <v>2434810.0401161</v>
      </c>
      <c r="R19" s="45"/>
      <c r="S19" s="61"/>
      <c r="T19" s="53">
        <v>12.804559724546055</v>
      </c>
      <c r="U19" s="54"/>
      <c r="V19" s="53"/>
      <c r="W19" s="53">
        <v>0</v>
      </c>
      <c r="X19" s="62"/>
      <c r="Z19" s="30"/>
      <c r="AA19" s="48"/>
    </row>
    <row r="20" spans="2:27" ht="12.75">
      <c r="B20" s="50" t="s">
        <v>37</v>
      </c>
      <c r="C20" s="51"/>
      <c r="D20" s="52"/>
      <c r="E20" s="53">
        <v>33.49</v>
      </c>
      <c r="F20" s="54"/>
      <c r="G20" s="53"/>
      <c r="H20" s="53">
        <v>11.55</v>
      </c>
      <c r="I20" s="55"/>
      <c r="J20" s="56"/>
      <c r="K20" s="57">
        <v>9978.579445</v>
      </c>
      <c r="L20" s="58">
        <v>0</v>
      </c>
      <c r="M20" s="58">
        <v>0</v>
      </c>
      <c r="N20" s="58">
        <v>0</v>
      </c>
      <c r="O20" s="59">
        <v>9978.579445</v>
      </c>
      <c r="P20" s="57">
        <v>86369.937116</v>
      </c>
      <c r="Q20" s="59">
        <v>29797.801321299998</v>
      </c>
      <c r="R20" s="45"/>
      <c r="S20" s="61"/>
      <c r="T20" s="53">
        <v>0</v>
      </c>
      <c r="U20" s="54"/>
      <c r="V20" s="53"/>
      <c r="W20" s="53">
        <v>0</v>
      </c>
      <c r="X20" s="62"/>
      <c r="Z20" s="30"/>
      <c r="AA20" s="48"/>
    </row>
    <row r="21" spans="2:27" ht="12.75">
      <c r="B21" s="50" t="s">
        <v>38</v>
      </c>
      <c r="C21" s="51"/>
      <c r="D21" s="52"/>
      <c r="E21" s="53">
        <v>13.37</v>
      </c>
      <c r="F21" s="54"/>
      <c r="G21" s="53"/>
      <c r="H21" s="53">
        <v>11.79</v>
      </c>
      <c r="I21" s="55"/>
      <c r="J21" s="56"/>
      <c r="K21" s="57">
        <v>28570.340751</v>
      </c>
      <c r="L21" s="58">
        <v>0</v>
      </c>
      <c r="M21" s="58">
        <v>0</v>
      </c>
      <c r="N21" s="58">
        <v>0</v>
      </c>
      <c r="O21" s="59">
        <v>28570.340751</v>
      </c>
      <c r="P21" s="57">
        <v>242316.89144</v>
      </c>
      <c r="Q21" s="59">
        <v>213735.8088436</v>
      </c>
      <c r="R21" s="45"/>
      <c r="S21" s="61"/>
      <c r="T21" s="53">
        <v>0</v>
      </c>
      <c r="U21" s="54"/>
      <c r="V21" s="53"/>
      <c r="W21" s="53">
        <v>0</v>
      </c>
      <c r="X21" s="62"/>
      <c r="Z21" s="30"/>
      <c r="AA21" s="48"/>
    </row>
    <row r="22" spans="2:27" ht="12.75">
      <c r="B22" s="50" t="s">
        <v>39</v>
      </c>
      <c r="C22" s="51"/>
      <c r="D22" s="52"/>
      <c r="E22" s="53">
        <v>41.07</v>
      </c>
      <c r="F22" s="54"/>
      <c r="G22" s="53"/>
      <c r="H22" s="53">
        <v>22.71</v>
      </c>
      <c r="I22" s="55"/>
      <c r="J22" s="56"/>
      <c r="K22" s="57">
        <v>24511.571183</v>
      </c>
      <c r="L22" s="58">
        <v>365.933582</v>
      </c>
      <c r="M22" s="58">
        <v>0</v>
      </c>
      <c r="N22" s="58">
        <v>0</v>
      </c>
      <c r="O22" s="59">
        <v>24145.637601</v>
      </c>
      <c r="P22" s="57">
        <v>107911.328173</v>
      </c>
      <c r="Q22" s="59">
        <v>58795.580164800005</v>
      </c>
      <c r="R22" s="45"/>
      <c r="S22" s="61"/>
      <c r="T22" s="53">
        <v>0</v>
      </c>
      <c r="U22" s="54"/>
      <c r="V22" s="53"/>
      <c r="W22" s="53">
        <v>0</v>
      </c>
      <c r="X22" s="62"/>
      <c r="Z22" s="30"/>
      <c r="AA22" s="48"/>
    </row>
    <row r="23" spans="2:27" ht="12.75">
      <c r="B23" s="50" t="s">
        <v>40</v>
      </c>
      <c r="C23" s="51"/>
      <c r="D23" s="52"/>
      <c r="E23" s="53">
        <v>15.33</v>
      </c>
      <c r="F23" s="54"/>
      <c r="G23" s="53"/>
      <c r="H23" s="53">
        <v>12.36</v>
      </c>
      <c r="I23" s="55"/>
      <c r="J23" s="56"/>
      <c r="K23" s="57">
        <v>34865.006861</v>
      </c>
      <c r="L23" s="58">
        <v>0</v>
      </c>
      <c r="M23" s="58">
        <v>0</v>
      </c>
      <c r="N23" s="58">
        <v>0</v>
      </c>
      <c r="O23" s="59">
        <v>34865.006861</v>
      </c>
      <c r="P23" s="57">
        <v>282192.525527</v>
      </c>
      <c r="Q23" s="59">
        <v>227484.3960266</v>
      </c>
      <c r="R23" s="45"/>
      <c r="S23" s="61"/>
      <c r="T23" s="53">
        <v>0</v>
      </c>
      <c r="U23" s="54"/>
      <c r="V23" s="53"/>
      <c r="W23" s="53">
        <v>0</v>
      </c>
      <c r="X23" s="62"/>
      <c r="Z23" s="30"/>
      <c r="AA23" s="48"/>
    </row>
    <row r="24" spans="2:27" ht="12.75">
      <c r="B24" s="50" t="s">
        <v>41</v>
      </c>
      <c r="C24" s="51"/>
      <c r="D24" s="52"/>
      <c r="E24" s="53">
        <v>13.8</v>
      </c>
      <c r="F24" s="54"/>
      <c r="G24" s="53"/>
      <c r="H24" s="53">
        <v>7.18</v>
      </c>
      <c r="I24" s="55"/>
      <c r="J24" s="56"/>
      <c r="K24" s="57">
        <v>1578043.2463129999</v>
      </c>
      <c r="L24" s="58">
        <v>0</v>
      </c>
      <c r="M24" s="58">
        <v>0</v>
      </c>
      <c r="N24" s="58">
        <v>588656.919474</v>
      </c>
      <c r="O24" s="59">
        <v>2166700.1657869997</v>
      </c>
      <c r="P24" s="57">
        <v>21991217.661966</v>
      </c>
      <c r="Q24" s="59">
        <v>15704178.3001415</v>
      </c>
      <c r="R24" s="45"/>
      <c r="S24" s="61"/>
      <c r="T24" s="53">
        <v>37.3029649757293</v>
      </c>
      <c r="U24" s="54"/>
      <c r="V24" s="53"/>
      <c r="W24" s="53">
        <v>0</v>
      </c>
      <c r="X24" s="62"/>
      <c r="Z24" s="30"/>
      <c r="AA24" s="48"/>
    </row>
    <row r="25" spans="2:27" ht="12.75">
      <c r="B25" s="50" t="s">
        <v>42</v>
      </c>
      <c r="C25" s="51"/>
      <c r="D25" s="52"/>
      <c r="E25" s="53">
        <v>11.48</v>
      </c>
      <c r="F25" s="54"/>
      <c r="G25" s="53"/>
      <c r="H25" s="53">
        <v>5.38</v>
      </c>
      <c r="I25" s="55"/>
      <c r="J25" s="56"/>
      <c r="K25" s="57">
        <v>184798.796761</v>
      </c>
      <c r="L25" s="58">
        <v>0</v>
      </c>
      <c r="M25" s="58">
        <v>0</v>
      </c>
      <c r="N25" s="58">
        <v>92399.398</v>
      </c>
      <c r="O25" s="59">
        <v>277198.194761</v>
      </c>
      <c r="P25" s="57">
        <v>3436381.436203</v>
      </c>
      <c r="Q25" s="59">
        <v>2414984.2605884</v>
      </c>
      <c r="R25" s="45"/>
      <c r="S25" s="61"/>
      <c r="T25" s="53">
        <v>49.99999979410039</v>
      </c>
      <c r="U25" s="54"/>
      <c r="V25" s="53"/>
      <c r="W25" s="53">
        <v>0</v>
      </c>
      <c r="X25" s="62"/>
      <c r="Z25" s="30"/>
      <c r="AA25" s="48"/>
    </row>
    <row r="26" spans="2:27" ht="12.75">
      <c r="B26" s="50" t="s">
        <v>43</v>
      </c>
      <c r="C26" s="51"/>
      <c r="D26" s="52"/>
      <c r="E26" s="53">
        <v>10.83</v>
      </c>
      <c r="F26" s="54"/>
      <c r="G26" s="53"/>
      <c r="H26" s="53">
        <v>7.33</v>
      </c>
      <c r="I26" s="55"/>
      <c r="J26" s="56"/>
      <c r="K26" s="57">
        <v>483308.257684</v>
      </c>
      <c r="L26" s="58">
        <v>217.639035</v>
      </c>
      <c r="M26" s="58">
        <v>0</v>
      </c>
      <c r="N26" s="58">
        <v>90299.005254</v>
      </c>
      <c r="O26" s="59">
        <v>573389.623903</v>
      </c>
      <c r="P26" s="57">
        <v>6596926.489437</v>
      </c>
      <c r="Q26" s="59">
        <v>5293716.7017848</v>
      </c>
      <c r="R26" s="45"/>
      <c r="S26" s="61"/>
      <c r="T26" s="53">
        <v>18.68352212451539</v>
      </c>
      <c r="U26" s="54"/>
      <c r="V26" s="53"/>
      <c r="W26" s="53">
        <v>0</v>
      </c>
      <c r="X26" s="62"/>
      <c r="Z26" s="30"/>
      <c r="AA26" s="48"/>
    </row>
    <row r="27" spans="2:27" ht="12.75">
      <c r="B27" s="50" t="s">
        <v>44</v>
      </c>
      <c r="C27" s="51"/>
      <c r="D27" s="52"/>
      <c r="E27" s="53">
        <v>35.51</v>
      </c>
      <c r="F27" s="54"/>
      <c r="G27" s="53"/>
      <c r="H27" s="53">
        <v>12.42</v>
      </c>
      <c r="I27" s="55"/>
      <c r="J27" s="56"/>
      <c r="K27" s="57">
        <v>77936.111031</v>
      </c>
      <c r="L27" s="58">
        <v>0</v>
      </c>
      <c r="M27" s="58">
        <v>0</v>
      </c>
      <c r="N27" s="58">
        <v>0</v>
      </c>
      <c r="O27" s="59">
        <v>77936.111031</v>
      </c>
      <c r="P27" s="57">
        <v>627417.46953</v>
      </c>
      <c r="Q27" s="59">
        <v>219479.7701816</v>
      </c>
      <c r="R27" s="45"/>
      <c r="S27" s="61"/>
      <c r="T27" s="53">
        <v>0</v>
      </c>
      <c r="U27" s="54"/>
      <c r="V27" s="53"/>
      <c r="W27" s="53">
        <v>0</v>
      </c>
      <c r="X27" s="62"/>
      <c r="Z27" s="30"/>
      <c r="AA27" s="48"/>
    </row>
    <row r="28" spans="2:27" ht="12.75">
      <c r="B28" s="50" t="s">
        <v>45</v>
      </c>
      <c r="C28" s="51"/>
      <c r="D28" s="52"/>
      <c r="E28" s="53">
        <v>13.26</v>
      </c>
      <c r="F28" s="54"/>
      <c r="G28" s="53"/>
      <c r="H28" s="53">
        <v>6.74</v>
      </c>
      <c r="I28" s="55"/>
      <c r="J28" s="56"/>
      <c r="K28" s="57">
        <v>90272.740176</v>
      </c>
      <c r="L28" s="58">
        <v>0</v>
      </c>
      <c r="M28" s="58">
        <v>0</v>
      </c>
      <c r="N28" s="58">
        <v>0</v>
      </c>
      <c r="O28" s="59">
        <v>90272.740176</v>
      </c>
      <c r="P28" s="57">
        <v>1339819.610461</v>
      </c>
      <c r="Q28" s="59">
        <v>680753.9116813999</v>
      </c>
      <c r="R28" s="45"/>
      <c r="S28" s="61"/>
      <c r="T28" s="53">
        <v>0</v>
      </c>
      <c r="U28" s="54"/>
      <c r="V28" s="53"/>
      <c r="W28" s="53">
        <v>0</v>
      </c>
      <c r="X28" s="62"/>
      <c r="Z28" s="30"/>
      <c r="AA28" s="48"/>
    </row>
    <row r="29" spans="2:27" ht="12.75">
      <c r="B29" s="50" t="s">
        <v>46</v>
      </c>
      <c r="C29" s="51"/>
      <c r="D29" s="52"/>
      <c r="E29" s="53">
        <v>15.56</v>
      </c>
      <c r="F29" s="54"/>
      <c r="G29" s="53"/>
      <c r="H29" s="53">
        <v>10.32</v>
      </c>
      <c r="I29" s="55"/>
      <c r="J29" s="56"/>
      <c r="K29" s="57">
        <v>34969.622261</v>
      </c>
      <c r="L29" s="58">
        <v>0</v>
      </c>
      <c r="M29" s="58">
        <v>0</v>
      </c>
      <c r="N29" s="58">
        <v>0</v>
      </c>
      <c r="O29" s="59">
        <v>34969.622261</v>
      </c>
      <c r="P29" s="57">
        <v>338798.31487</v>
      </c>
      <c r="Q29" s="59">
        <v>224789.24686379998</v>
      </c>
      <c r="R29" s="45"/>
      <c r="S29" s="61"/>
      <c r="T29" s="53">
        <v>0</v>
      </c>
      <c r="U29" s="54"/>
      <c r="V29" s="53"/>
      <c r="W29" s="53">
        <v>0</v>
      </c>
      <c r="X29" s="62"/>
      <c r="Z29" s="30"/>
      <c r="AA29" s="48"/>
    </row>
    <row r="30" spans="2:27" ht="12.75">
      <c r="B30" s="50" t="s">
        <v>47</v>
      </c>
      <c r="C30" s="51"/>
      <c r="D30" s="52"/>
      <c r="E30" s="53">
        <v>13.68</v>
      </c>
      <c r="F30" s="54"/>
      <c r="G30" s="53"/>
      <c r="H30" s="53">
        <v>12.24</v>
      </c>
      <c r="I30" s="55"/>
      <c r="J30" s="56"/>
      <c r="K30" s="57">
        <v>751319.4132819999</v>
      </c>
      <c r="L30" s="58">
        <v>233449.184848</v>
      </c>
      <c r="M30" s="58">
        <v>26132.467511</v>
      </c>
      <c r="N30" s="58">
        <v>87571.242055</v>
      </c>
      <c r="O30" s="59">
        <v>631573.9379999998</v>
      </c>
      <c r="P30" s="57">
        <v>6140339.088322</v>
      </c>
      <c r="Q30" s="59">
        <v>4618248.703076799</v>
      </c>
      <c r="R30" s="45"/>
      <c r="S30" s="61"/>
      <c r="T30" s="53">
        <v>11.655660762505953</v>
      </c>
      <c r="U30" s="54"/>
      <c r="V30" s="53"/>
      <c r="W30" s="53">
        <v>0.5658523217597583</v>
      </c>
      <c r="X30" s="62"/>
      <c r="Z30" s="30"/>
      <c r="AA30" s="48"/>
    </row>
    <row r="31" spans="2:27" ht="12.75">
      <c r="B31" s="50" t="s">
        <v>48</v>
      </c>
      <c r="C31" s="51"/>
      <c r="D31" s="52"/>
      <c r="E31" s="53">
        <v>31.34</v>
      </c>
      <c r="F31" s="54"/>
      <c r="G31" s="53"/>
      <c r="H31" s="53">
        <v>17.18</v>
      </c>
      <c r="I31" s="55"/>
      <c r="J31" s="56"/>
      <c r="K31" s="57">
        <v>129982.225385</v>
      </c>
      <c r="L31" s="58">
        <v>0</v>
      </c>
      <c r="M31" s="58">
        <v>0</v>
      </c>
      <c r="N31" s="58">
        <v>0</v>
      </c>
      <c r="O31" s="59">
        <v>129982.225385</v>
      </c>
      <c r="P31" s="57">
        <v>756753.80998</v>
      </c>
      <c r="Q31" s="59">
        <v>414708.58277040004</v>
      </c>
      <c r="R31" s="45"/>
      <c r="S31" s="61"/>
      <c r="T31" s="53">
        <v>0</v>
      </c>
      <c r="U31" s="54"/>
      <c r="V31" s="53"/>
      <c r="W31" s="53">
        <v>0</v>
      </c>
      <c r="X31" s="62"/>
      <c r="Z31" s="30"/>
      <c r="AA31" s="48"/>
    </row>
    <row r="32" spans="2:24" ht="12.75">
      <c r="B32" s="50"/>
      <c r="C32" s="51"/>
      <c r="D32" s="63"/>
      <c r="E32" s="56"/>
      <c r="F32" s="64"/>
      <c r="G32" s="56"/>
      <c r="H32" s="56"/>
      <c r="I32" s="55"/>
      <c r="J32" s="56"/>
      <c r="K32" s="65"/>
      <c r="L32" s="66"/>
      <c r="M32" s="66"/>
      <c r="N32" s="66"/>
      <c r="O32" s="67"/>
      <c r="P32" s="65"/>
      <c r="Q32" s="67"/>
      <c r="R32" s="45"/>
      <c r="S32" s="68"/>
      <c r="T32" s="56"/>
      <c r="U32" s="64"/>
      <c r="V32" s="56"/>
      <c r="W32" s="56"/>
      <c r="X32" s="62"/>
    </row>
    <row r="33" spans="2:24" ht="12.75">
      <c r="B33" s="69"/>
      <c r="C33" s="70"/>
      <c r="D33" s="71"/>
      <c r="E33" s="72"/>
      <c r="F33" s="73"/>
      <c r="G33" s="74"/>
      <c r="H33" s="72"/>
      <c r="I33" s="75"/>
      <c r="J33" s="56"/>
      <c r="K33" s="76"/>
      <c r="L33" s="77"/>
      <c r="M33" s="77"/>
      <c r="N33" s="77"/>
      <c r="O33" s="78"/>
      <c r="P33" s="76"/>
      <c r="Q33" s="78"/>
      <c r="R33" s="45"/>
      <c r="S33" s="79"/>
      <c r="T33" s="72"/>
      <c r="U33" s="73"/>
      <c r="V33" s="74"/>
      <c r="W33" s="72"/>
      <c r="X33" s="80"/>
    </row>
    <row r="34" spans="2:27" ht="12.75">
      <c r="B34" s="81" t="s">
        <v>49</v>
      </c>
      <c r="C34" s="82"/>
      <c r="D34" s="38"/>
      <c r="E34" s="39">
        <v>10.82</v>
      </c>
      <c r="F34" s="40"/>
      <c r="G34" s="83"/>
      <c r="H34" s="39">
        <v>4.35</v>
      </c>
      <c r="I34" s="41"/>
      <c r="J34" s="39"/>
      <c r="K34" s="42">
        <v>686177.7473709999</v>
      </c>
      <c r="L34" s="43">
        <v>0</v>
      </c>
      <c r="M34" s="43">
        <v>6000</v>
      </c>
      <c r="N34" s="43">
        <v>336674.070489</v>
      </c>
      <c r="O34" s="44">
        <v>1028851.8178599998</v>
      </c>
      <c r="P34" s="42">
        <v>15792122.751385</v>
      </c>
      <c r="Q34" s="44">
        <v>9508887.861285599</v>
      </c>
      <c r="R34" s="45"/>
      <c r="S34" s="46"/>
      <c r="T34" s="39">
        <v>49.065139722021385</v>
      </c>
      <c r="U34" s="40"/>
      <c r="V34" s="39"/>
      <c r="W34" s="39">
        <v>0.06309886169157958</v>
      </c>
      <c r="X34" s="47"/>
      <c r="Z34" s="30"/>
      <c r="AA34" s="48"/>
    </row>
    <row r="35" spans="2:24" ht="12.75">
      <c r="B35" s="84"/>
      <c r="C35" s="82"/>
      <c r="D35" s="85"/>
      <c r="E35" s="86"/>
      <c r="F35" s="87"/>
      <c r="G35" s="88"/>
      <c r="H35" s="86"/>
      <c r="I35" s="89"/>
      <c r="J35" s="39"/>
      <c r="K35" s="90"/>
      <c r="L35" s="91"/>
      <c r="M35" s="91"/>
      <c r="N35" s="91"/>
      <c r="O35" s="92"/>
      <c r="P35" s="90"/>
      <c r="Q35" s="92"/>
      <c r="R35" s="45"/>
      <c r="S35" s="93"/>
      <c r="T35" s="86"/>
      <c r="U35" s="87"/>
      <c r="V35" s="88"/>
      <c r="W35" s="86"/>
      <c r="X35" s="94"/>
    </row>
    <row r="36" spans="2:26" ht="12.75">
      <c r="B36" s="81"/>
      <c r="C36" s="82"/>
      <c r="D36" s="38"/>
      <c r="E36" s="39"/>
      <c r="F36" s="40"/>
      <c r="G36" s="39"/>
      <c r="H36" s="39"/>
      <c r="I36" s="41"/>
      <c r="J36" s="39"/>
      <c r="K36" s="42"/>
      <c r="L36" s="43"/>
      <c r="M36" s="43"/>
      <c r="N36" s="43"/>
      <c r="O36" s="44"/>
      <c r="P36" s="42"/>
      <c r="Q36" s="44"/>
      <c r="R36" s="45"/>
      <c r="S36" s="46"/>
      <c r="T36" s="39"/>
      <c r="U36" s="40"/>
      <c r="V36" s="39"/>
      <c r="W36" s="39"/>
      <c r="X36" s="47"/>
      <c r="Z36" s="30"/>
    </row>
    <row r="37" spans="2:27" ht="12.75">
      <c r="B37" s="5" t="s">
        <v>50</v>
      </c>
      <c r="C37" s="6"/>
      <c r="D37" s="38"/>
      <c r="E37" s="39">
        <v>88.66</v>
      </c>
      <c r="F37" s="40"/>
      <c r="G37" s="39"/>
      <c r="H37" s="39">
        <v>33.49</v>
      </c>
      <c r="I37" s="41"/>
      <c r="J37" s="39"/>
      <c r="K37" s="42">
        <v>237360.555058</v>
      </c>
      <c r="L37" s="43">
        <v>0</v>
      </c>
      <c r="M37" s="43">
        <v>256</v>
      </c>
      <c r="N37" s="43">
        <v>0</v>
      </c>
      <c r="O37" s="44">
        <v>237616.555058</v>
      </c>
      <c r="P37" s="42">
        <v>708754.968187</v>
      </c>
      <c r="Q37" s="44">
        <v>268010.9256788</v>
      </c>
      <c r="R37" s="45"/>
      <c r="S37" s="46"/>
      <c r="T37" s="39">
        <v>0</v>
      </c>
      <c r="U37" s="40"/>
      <c r="V37" s="39"/>
      <c r="W37" s="39">
        <v>0.09551849401348861</v>
      </c>
      <c r="X37" s="47"/>
      <c r="Z37" s="30"/>
      <c r="AA37" s="48"/>
    </row>
    <row r="38" spans="2:27" ht="12.75">
      <c r="B38" s="50" t="s">
        <v>51</v>
      </c>
      <c r="C38" s="51"/>
      <c r="D38" s="52"/>
      <c r="E38" s="53">
        <v>124</v>
      </c>
      <c r="F38" s="54"/>
      <c r="G38" s="53"/>
      <c r="H38" s="53">
        <v>67.78</v>
      </c>
      <c r="I38" s="55"/>
      <c r="J38" s="56"/>
      <c r="K38" s="57">
        <v>16854.934722</v>
      </c>
      <c r="L38" s="58">
        <v>0</v>
      </c>
      <c r="M38" s="58">
        <v>0</v>
      </c>
      <c r="N38" s="58">
        <v>0</v>
      </c>
      <c r="O38" s="59">
        <v>16854.934722</v>
      </c>
      <c r="P38" s="57">
        <v>24868.541135</v>
      </c>
      <c r="Q38" s="59">
        <v>13592.685487</v>
      </c>
      <c r="R38" s="45"/>
      <c r="S38" s="61"/>
      <c r="T38" s="53">
        <v>0</v>
      </c>
      <c r="U38" s="54"/>
      <c r="V38" s="53"/>
      <c r="W38" s="53">
        <v>0</v>
      </c>
      <c r="X38" s="62"/>
      <c r="Z38" s="30"/>
      <c r="AA38" s="48"/>
    </row>
    <row r="39" spans="2:27" ht="12.75">
      <c r="B39" s="50" t="s">
        <v>52</v>
      </c>
      <c r="C39" s="51"/>
      <c r="D39" s="52"/>
      <c r="E39" s="53">
        <v>46.63</v>
      </c>
      <c r="F39" s="54"/>
      <c r="G39" s="53"/>
      <c r="H39" s="53">
        <v>39.63</v>
      </c>
      <c r="I39" s="55"/>
      <c r="J39" s="56"/>
      <c r="K39" s="57">
        <v>21803.639551</v>
      </c>
      <c r="L39" s="58">
        <v>0</v>
      </c>
      <c r="M39" s="58">
        <v>256</v>
      </c>
      <c r="N39" s="58">
        <v>0</v>
      </c>
      <c r="O39" s="59">
        <v>22059.639551</v>
      </c>
      <c r="P39" s="57">
        <v>55012.355307</v>
      </c>
      <c r="Q39" s="59">
        <v>47305.8489749</v>
      </c>
      <c r="R39" s="45"/>
      <c r="S39" s="61"/>
      <c r="T39" s="53">
        <v>0</v>
      </c>
      <c r="U39" s="54"/>
      <c r="V39" s="53"/>
      <c r="W39" s="53">
        <v>0.5411592975232957</v>
      </c>
      <c r="X39" s="62"/>
      <c r="Z39" s="30"/>
      <c r="AA39" s="48"/>
    </row>
    <row r="40" spans="2:27" ht="12.75">
      <c r="B40" s="50" t="s">
        <v>53</v>
      </c>
      <c r="C40" s="51"/>
      <c r="D40" s="52"/>
      <c r="E40" s="53">
        <v>104.56</v>
      </c>
      <c r="F40" s="54"/>
      <c r="G40" s="53"/>
      <c r="H40" s="53">
        <v>35.61</v>
      </c>
      <c r="I40" s="55"/>
      <c r="J40" s="56"/>
      <c r="K40" s="57">
        <v>179892.66733</v>
      </c>
      <c r="L40" s="58">
        <v>0</v>
      </c>
      <c r="M40" s="58">
        <v>0</v>
      </c>
      <c r="N40" s="58">
        <v>0</v>
      </c>
      <c r="O40" s="59">
        <v>179892.66733</v>
      </c>
      <c r="P40" s="57">
        <v>505224.79923</v>
      </c>
      <c r="Q40" s="59">
        <v>172052.03183770002</v>
      </c>
      <c r="R40" s="45"/>
      <c r="S40" s="61"/>
      <c r="T40" s="53">
        <v>0</v>
      </c>
      <c r="U40" s="54"/>
      <c r="V40" s="53"/>
      <c r="W40" s="53">
        <v>0</v>
      </c>
      <c r="X40" s="62"/>
      <c r="Z40" s="30"/>
      <c r="AA40" s="48"/>
    </row>
    <row r="41" spans="2:27" ht="12.75">
      <c r="B41" s="50" t="s">
        <v>54</v>
      </c>
      <c r="C41" s="51"/>
      <c r="D41" s="52"/>
      <c r="E41" s="53">
        <v>53.65</v>
      </c>
      <c r="F41" s="54"/>
      <c r="G41" s="53"/>
      <c r="H41" s="53">
        <v>15.21</v>
      </c>
      <c r="I41" s="55"/>
      <c r="J41" s="56"/>
      <c r="K41" s="57">
        <v>18809.313455</v>
      </c>
      <c r="L41" s="58">
        <v>0</v>
      </c>
      <c r="M41" s="58">
        <v>0</v>
      </c>
      <c r="N41" s="58">
        <v>0</v>
      </c>
      <c r="O41" s="59">
        <v>18809.313455</v>
      </c>
      <c r="P41" s="57">
        <v>123649.272515</v>
      </c>
      <c r="Q41" s="59">
        <v>35060.359379199996</v>
      </c>
      <c r="R41" s="45"/>
      <c r="S41" s="61"/>
      <c r="T41" s="53">
        <v>0</v>
      </c>
      <c r="U41" s="54"/>
      <c r="V41" s="53"/>
      <c r="W41" s="53">
        <v>0</v>
      </c>
      <c r="X41" s="62"/>
      <c r="Z41" s="30"/>
      <c r="AA41" s="48"/>
    </row>
    <row r="42" spans="2:24" ht="12.75">
      <c r="B42" s="95"/>
      <c r="C42" s="70"/>
      <c r="D42" s="96"/>
      <c r="E42" s="97"/>
      <c r="F42" s="98"/>
      <c r="G42" s="97"/>
      <c r="H42" s="97"/>
      <c r="I42" s="99"/>
      <c r="J42" s="56"/>
      <c r="K42" s="100"/>
      <c r="L42" s="101"/>
      <c r="M42" s="101"/>
      <c r="N42" s="101"/>
      <c r="O42" s="102"/>
      <c r="P42" s="100"/>
      <c r="Q42" s="102"/>
      <c r="R42" s="45"/>
      <c r="S42" s="103"/>
      <c r="T42" s="97"/>
      <c r="U42" s="98"/>
      <c r="V42" s="97"/>
      <c r="W42" s="97"/>
      <c r="X42" s="104"/>
    </row>
    <row r="43" spans="2:24" ht="12.75">
      <c r="B43" s="105"/>
      <c r="C43" s="4"/>
      <c r="D43" s="106"/>
      <c r="E43" s="39"/>
      <c r="F43" s="40"/>
      <c r="G43" s="39"/>
      <c r="H43" s="39"/>
      <c r="I43" s="107"/>
      <c r="J43" s="108"/>
      <c r="K43" s="109"/>
      <c r="L43" s="110"/>
      <c r="M43" s="110"/>
      <c r="N43" s="110"/>
      <c r="O43" s="111"/>
      <c r="P43" s="109"/>
      <c r="Q43" s="111"/>
      <c r="R43" s="45"/>
      <c r="S43" s="112"/>
      <c r="T43" s="39"/>
      <c r="U43" s="40"/>
      <c r="V43" s="39"/>
      <c r="W43" s="39"/>
      <c r="X43" s="113"/>
    </row>
    <row r="44" spans="2:27" ht="12.75">
      <c r="B44" s="81" t="s">
        <v>55</v>
      </c>
      <c r="C44" s="82"/>
      <c r="D44" s="38"/>
      <c r="E44" s="39">
        <v>12.53</v>
      </c>
      <c r="F44" s="40"/>
      <c r="G44" s="39"/>
      <c r="H44" s="39">
        <v>6.92</v>
      </c>
      <c r="I44" s="41"/>
      <c r="J44" s="39"/>
      <c r="K44" s="42">
        <v>7474153.014981</v>
      </c>
      <c r="L44" s="43">
        <v>247978.390627</v>
      </c>
      <c r="M44" s="43">
        <v>113257.966493</v>
      </c>
      <c r="N44" s="43">
        <v>2376334.758142</v>
      </c>
      <c r="O44" s="44">
        <v>9715767.348989</v>
      </c>
      <c r="P44" s="42">
        <v>107938417.504497</v>
      </c>
      <c r="Q44" s="44">
        <v>77564695.14254269</v>
      </c>
      <c r="R44" s="45"/>
      <c r="S44" s="46"/>
      <c r="T44" s="39">
        <v>31.794034098297637</v>
      </c>
      <c r="U44" s="40"/>
      <c r="V44" s="39"/>
      <c r="W44" s="39">
        <v>0.1460174197614815</v>
      </c>
      <c r="X44" s="47"/>
      <c r="Z44" s="30"/>
      <c r="AA44" s="48"/>
    </row>
    <row r="45" spans="2:24" ht="13.5" thickBot="1">
      <c r="B45" s="22"/>
      <c r="C45" s="6"/>
      <c r="D45" s="114"/>
      <c r="E45" s="115"/>
      <c r="F45" s="116"/>
      <c r="G45" s="115"/>
      <c r="H45" s="115"/>
      <c r="I45" s="117"/>
      <c r="J45" s="118"/>
      <c r="K45" s="119"/>
      <c r="L45" s="120"/>
      <c r="M45" s="121"/>
      <c r="N45" s="121"/>
      <c r="O45" s="122"/>
      <c r="P45" s="119"/>
      <c r="Q45" s="122"/>
      <c r="R45" s="123"/>
      <c r="S45" s="114"/>
      <c r="T45" s="115"/>
      <c r="U45" s="116"/>
      <c r="V45" s="115"/>
      <c r="W45" s="115"/>
      <c r="X45" s="117"/>
    </row>
    <row r="46" spans="2:24" ht="13.5" thickBot="1">
      <c r="B46" s="6"/>
      <c r="C46" s="6"/>
      <c r="D46" s="124"/>
      <c r="E46" s="118"/>
      <c r="F46" s="118"/>
      <c r="G46" s="118"/>
      <c r="H46" s="118"/>
      <c r="I46" s="118"/>
      <c r="J46" s="118"/>
      <c r="K46" s="124"/>
      <c r="L46" s="124"/>
      <c r="M46" s="124"/>
      <c r="N46" s="124"/>
      <c r="O46" s="124"/>
      <c r="P46" s="124"/>
      <c r="Q46" s="124"/>
      <c r="R46" s="123"/>
      <c r="S46" s="124"/>
      <c r="T46" s="118"/>
      <c r="U46" s="118"/>
      <c r="V46" s="118"/>
      <c r="W46" s="118"/>
      <c r="X46" s="118"/>
    </row>
    <row r="47" spans="2:24" ht="12.75">
      <c r="B47" s="3"/>
      <c r="C47" s="4"/>
      <c r="D47" s="125"/>
      <c r="E47" s="126"/>
      <c r="F47" s="127"/>
      <c r="G47" s="126"/>
      <c r="H47" s="126"/>
      <c r="I47" s="128"/>
      <c r="J47" s="108"/>
      <c r="K47" s="129"/>
      <c r="L47" s="130"/>
      <c r="M47" s="130"/>
      <c r="N47" s="130"/>
      <c r="O47" s="131"/>
      <c r="P47" s="129"/>
      <c r="Q47" s="131"/>
      <c r="R47" s="45"/>
      <c r="S47" s="132"/>
      <c r="T47" s="126"/>
      <c r="U47" s="127"/>
      <c r="V47" s="126"/>
      <c r="W47" s="126"/>
      <c r="X47" s="133"/>
    </row>
    <row r="48" spans="2:27" ht="12.75">
      <c r="B48" s="50" t="s">
        <v>56</v>
      </c>
      <c r="C48" s="51"/>
      <c r="D48" s="52"/>
      <c r="E48" s="53">
        <v>11.35</v>
      </c>
      <c r="F48" s="54"/>
      <c r="G48" s="53"/>
      <c r="H48" s="53">
        <v>5.52</v>
      </c>
      <c r="I48" s="55"/>
      <c r="J48" s="56"/>
      <c r="K48" s="57">
        <v>169840.945265</v>
      </c>
      <c r="L48" s="58">
        <v>769.921582</v>
      </c>
      <c r="M48" s="58">
        <v>26132.467511</v>
      </c>
      <c r="N48" s="58">
        <v>84920.472633</v>
      </c>
      <c r="O48" s="59">
        <v>280123.963827</v>
      </c>
      <c r="P48" s="57">
        <v>3074208.228959</v>
      </c>
      <c r="Q48" s="59">
        <v>2467782.1508006</v>
      </c>
      <c r="R48" s="45"/>
      <c r="S48" s="61"/>
      <c r="T48" s="53">
        <v>50.0000000002944</v>
      </c>
      <c r="U48" s="54"/>
      <c r="V48" s="53"/>
      <c r="W48" s="53">
        <v>1.0589454787377435</v>
      </c>
      <c r="X48" s="62"/>
      <c r="Z48" s="30"/>
      <c r="AA48" s="48"/>
    </row>
    <row r="49" spans="2:24" ht="13.5" thickBot="1">
      <c r="B49" s="22"/>
      <c r="C49" s="6"/>
      <c r="D49" s="114"/>
      <c r="E49" s="115"/>
      <c r="F49" s="116"/>
      <c r="G49" s="115"/>
      <c r="H49" s="115"/>
      <c r="I49" s="117"/>
      <c r="J49" s="118"/>
      <c r="K49" s="119"/>
      <c r="L49" s="120"/>
      <c r="M49" s="121"/>
      <c r="N49" s="121"/>
      <c r="O49" s="122"/>
      <c r="P49" s="119"/>
      <c r="Q49" s="122"/>
      <c r="R49" s="123"/>
      <c r="S49" s="114"/>
      <c r="T49" s="115"/>
      <c r="U49" s="116"/>
      <c r="V49" s="115"/>
      <c r="W49" s="115"/>
      <c r="X49" s="117"/>
    </row>
    <row r="50" spans="2:26" ht="12.75">
      <c r="B50" s="6"/>
      <c r="C50" s="6"/>
      <c r="D50" s="6"/>
      <c r="E50" s="6"/>
      <c r="F50" s="6"/>
      <c r="G50" s="6"/>
      <c r="H50" s="6"/>
      <c r="I50" s="82"/>
      <c r="J50" s="82"/>
      <c r="K50" s="82"/>
      <c r="L50" s="82"/>
      <c r="M50" s="82"/>
      <c r="N50" s="82"/>
      <c r="O50" s="82"/>
      <c r="P50" s="82"/>
      <c r="Q50" s="82"/>
      <c r="S50" s="82"/>
      <c r="T50" s="134"/>
      <c r="U50" s="134"/>
      <c r="V50" s="134"/>
      <c r="W50" s="134"/>
      <c r="X50" s="134"/>
      <c r="Z50" s="30"/>
    </row>
    <row r="51" spans="2:24" ht="12.75">
      <c r="B51" s="51" t="s">
        <v>57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135"/>
      <c r="S51" s="136"/>
      <c r="T51" s="137"/>
      <c r="U51" s="137"/>
      <c r="V51" s="137"/>
      <c r="W51" s="137"/>
      <c r="X51" s="138"/>
    </row>
    <row r="52" spans="2:24" ht="12.75">
      <c r="B52" s="139" t="s">
        <v>58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135"/>
      <c r="S52" s="136"/>
      <c r="T52" s="137"/>
      <c r="U52" s="137"/>
      <c r="V52" s="137"/>
      <c r="W52" s="137"/>
      <c r="X52" s="138"/>
    </row>
    <row r="53" spans="2:23" ht="12.75">
      <c r="B53" s="139" t="s">
        <v>59</v>
      </c>
      <c r="C53" s="139"/>
      <c r="D53" s="139"/>
      <c r="E53" s="139"/>
      <c r="F53" s="139"/>
      <c r="G53" s="139"/>
      <c r="H53" s="139"/>
      <c r="I53" s="140"/>
      <c r="J53" s="140"/>
      <c r="K53" s="140"/>
      <c r="L53" s="140"/>
      <c r="M53" s="140"/>
      <c r="N53" s="140"/>
      <c r="O53" s="140"/>
      <c r="P53" s="140"/>
      <c r="Q53" s="140"/>
      <c r="W53" s="48"/>
    </row>
    <row r="54" spans="2:17" ht="12.75">
      <c r="B54" s="141" t="s">
        <v>60</v>
      </c>
      <c r="C54" s="139"/>
      <c r="D54" s="139"/>
      <c r="E54" s="139"/>
      <c r="F54" s="139"/>
      <c r="G54" s="139"/>
      <c r="H54" s="139"/>
      <c r="I54" s="140"/>
      <c r="J54" s="140"/>
      <c r="K54" s="140"/>
      <c r="L54" s="140"/>
      <c r="M54" s="140"/>
      <c r="N54" s="140"/>
      <c r="O54" s="140"/>
      <c r="P54" s="140"/>
      <c r="Q54" s="140"/>
    </row>
    <row r="55" spans="2:8" ht="12.75">
      <c r="B55" s="141" t="s">
        <v>61</v>
      </c>
      <c r="C55" s="139"/>
      <c r="D55" s="139"/>
      <c r="E55" s="139"/>
      <c r="F55" s="139"/>
      <c r="G55" s="139"/>
      <c r="H55" s="139"/>
    </row>
    <row r="56" spans="2:8" ht="12.75">
      <c r="B56" s="141" t="s">
        <v>62</v>
      </c>
      <c r="C56" s="141"/>
      <c r="D56" s="141"/>
      <c r="E56" s="141"/>
      <c r="F56" s="141"/>
      <c r="G56" s="141"/>
      <c r="H56" s="141"/>
    </row>
    <row r="57" spans="2:8" ht="12.75">
      <c r="B57" s="141" t="s">
        <v>63</v>
      </c>
      <c r="C57" s="141"/>
      <c r="D57" s="141"/>
      <c r="E57" s="141"/>
      <c r="F57" s="141"/>
      <c r="G57" s="141"/>
      <c r="H57" s="141"/>
    </row>
    <row r="58" spans="2:8" ht="12.75">
      <c r="B58" s="1" t="s">
        <v>64</v>
      </c>
      <c r="C58" s="139"/>
      <c r="D58" s="139"/>
      <c r="E58" s="139"/>
      <c r="F58" s="139"/>
      <c r="G58" s="139"/>
      <c r="H58" s="139"/>
    </row>
    <row r="59" spans="3:8" ht="12.75">
      <c r="C59" s="141"/>
      <c r="D59" s="141"/>
      <c r="E59" s="141"/>
      <c r="F59" s="141"/>
      <c r="G59" s="141"/>
      <c r="H59" s="141"/>
    </row>
    <row r="60" spans="3:8" ht="12.75">
      <c r="C60" s="141"/>
      <c r="D60" s="141"/>
      <c r="E60" s="141"/>
      <c r="F60" s="141"/>
      <c r="G60" s="141"/>
      <c r="H60" s="141"/>
    </row>
    <row r="61" spans="2:8" ht="14.25">
      <c r="B61" s="142" t="s">
        <v>65</v>
      </c>
      <c r="C61" s="141"/>
      <c r="D61" s="141"/>
      <c r="E61" s="141"/>
      <c r="F61" s="141"/>
      <c r="G61" s="141"/>
      <c r="H61" s="141"/>
    </row>
    <row r="62" spans="2:8" ht="14.25">
      <c r="B62" s="142" t="s">
        <v>67</v>
      </c>
      <c r="C62" s="141"/>
      <c r="D62" s="141"/>
      <c r="E62" s="141"/>
      <c r="F62" s="141"/>
      <c r="G62" s="141"/>
      <c r="H62" s="141"/>
    </row>
  </sheetData>
  <mergeCells count="8">
    <mergeCell ref="P8:P10"/>
    <mergeCell ref="D6:I7"/>
    <mergeCell ref="P7:Q7"/>
    <mergeCell ref="K7:O7"/>
    <mergeCell ref="S6:X7"/>
    <mergeCell ref="K6:Q6"/>
    <mergeCell ref="B3:X3"/>
    <mergeCell ref="B4:X4"/>
  </mergeCells>
  <printOptions horizontalCentered="1"/>
  <pageMargins left="0.2" right="0.19" top="0.26" bottom="0.2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Juan C. Camus</cp:lastModifiedBy>
  <cp:lastPrinted>2009-03-06T16:58:26Z</cp:lastPrinted>
  <dcterms:created xsi:type="dcterms:W3CDTF">2009-03-06T15:02:08Z</dcterms:created>
  <dcterms:modified xsi:type="dcterms:W3CDTF">2009-03-06T17:08:28Z</dcterms:modified>
  <cp:category/>
  <cp:version/>
  <cp:contentType/>
  <cp:contentStatus/>
</cp:coreProperties>
</file>